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1920" windowWidth="13680" windowHeight="10905" tabRatio="304" activeTab="0"/>
  </bookViews>
  <sheets>
    <sheet name="Перечень 1 план 2024" sheetId="1" r:id="rId1"/>
    <sheet name="Перечень 2 план 2024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'Перечень 1 план 2024'!$A$17:$R$440</definedName>
    <definedName name="_xlnm._FilterDatabase" localSheetId="1" hidden="1">'Перечень 2 план 2024'!$A$8:$P$26</definedName>
    <definedName name="Валюта">'[1]Справочники'!$E$2:$E$161</definedName>
    <definedName name="да1">#REF!</definedName>
    <definedName name="_xlnm.Print_Titles" localSheetId="0">'Перечень 1 план 2024'!$17:$17</definedName>
    <definedName name="_xlnm.Print_Area" localSheetId="0">'Перечень 1 план 2024'!$A$1:$V$417</definedName>
    <definedName name="Способ">'[3]Справочник'!$B$22:$B$29</definedName>
  </definedNames>
  <calcPr fullCalcOnLoad="1"/>
</workbook>
</file>

<file path=xl/sharedStrings.xml><?xml version="1.0" encoding="utf-8"?>
<sst xmlns="http://schemas.openxmlformats.org/spreadsheetml/2006/main" count="5978" uniqueCount="908">
  <si>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</si>
  <si>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</si>
  <si>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</si>
  <si>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</si>
  <si>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</si>
  <si>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</si>
  <si>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</si>
  <si>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</si>
  <si>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</si>
  <si>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</si>
  <si>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</si>
  <si>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</si>
  <si>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</si>
  <si>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</si>
  <si>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</si>
  <si>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</si>
  <si>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</si>
  <si>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ИНН</t>
  </si>
  <si>
    <t>КПП</t>
  </si>
  <si>
    <t>ОКАТО</t>
  </si>
  <si>
    <t>Условия договора</t>
  </si>
  <si>
    <t>Закупка только  у предприятия малого или среднего предпринимательства</t>
  </si>
  <si>
    <t>Закупка инновационной продукции</t>
  </si>
  <si>
    <t>1</t>
  </si>
  <si>
    <t>Порядковый номер плана закупок</t>
  </si>
  <si>
    <t>Код по ОКВЭД2</t>
  </si>
  <si>
    <t>Код по ОКПД2</t>
  </si>
  <si>
    <t>Запрос предложений</t>
  </si>
  <si>
    <t>876</t>
  </si>
  <si>
    <t>(495) 748-65-00</t>
  </si>
  <si>
    <t>nestro@nestro.ru</t>
  </si>
  <si>
    <t>нет</t>
  </si>
  <si>
    <t xml:space="preserve">усл.ед. </t>
  </si>
  <si>
    <t>Согласно ТЗ</t>
  </si>
  <si>
    <t>да</t>
  </si>
  <si>
    <t>АО "Зарубежнефть"</t>
  </si>
  <si>
    <t>Наименование ДО</t>
  </si>
  <si>
    <t>Адрес местонахождения организатора</t>
  </si>
  <si>
    <t>Телефон организатора</t>
  </si>
  <si>
    <t>Электронная почта организатора</t>
  </si>
  <si>
    <t>Наименование организатора</t>
  </si>
  <si>
    <t>Наименование заказчика</t>
  </si>
  <si>
    <t>АО "Гипровостокнефть"</t>
  </si>
  <si>
    <t>Отсутствует в РС БиГ</t>
  </si>
  <si>
    <t>цена, качество, срок поставки</t>
  </si>
  <si>
    <t>Условная единица</t>
  </si>
  <si>
    <t>Самара</t>
  </si>
  <si>
    <t>АО "ВНИИнефть"</t>
  </si>
  <si>
    <t>РФ, Тюменская область, Ямало-Ненецкий автономный округ, Надымский район</t>
  </si>
  <si>
    <t>28.14</t>
  </si>
  <si>
    <t xml:space="preserve">ООО "ОПТИМА Группа" </t>
  </si>
  <si>
    <t>ООО "НГП Северо-карасевское"</t>
  </si>
  <si>
    <t>запрос предложений</t>
  </si>
  <si>
    <t>В соответствии с условиями Технического задания</t>
  </si>
  <si>
    <t>839</t>
  </si>
  <si>
    <t>-</t>
  </si>
  <si>
    <t>Вьетнам</t>
  </si>
  <si>
    <t>г. Кронштадт</t>
  </si>
  <si>
    <t>33.15</t>
  </si>
  <si>
    <t>33.1</t>
  </si>
  <si>
    <t>АО "Арктикморнефтегазраведка"</t>
  </si>
  <si>
    <t>ООО "Зарубежнефтестроймонтаж"</t>
  </si>
  <si>
    <t>Соответствие техническому заданию</t>
  </si>
  <si>
    <t>Запрос предложений в электронной форме</t>
  </si>
  <si>
    <t>Шт.</t>
  </si>
  <si>
    <t>Консолидированный план закупок товаров (работ, услуг) Группы Компаний АО "Зарубежнефть" (Перечень 1)</t>
  </si>
  <si>
    <t>33.14</t>
  </si>
  <si>
    <t>Соответствие техническим требованиям Заказчика</t>
  </si>
  <si>
    <t>Ед. поставщик</t>
  </si>
  <si>
    <t>Закупка у единственного поставщика (исполнителя, подрядчика)</t>
  </si>
  <si>
    <t>Нет</t>
  </si>
  <si>
    <t>Да</t>
  </si>
  <si>
    <t>Открытый конкурс</t>
  </si>
  <si>
    <t xml:space="preserve">Вьетнам </t>
  </si>
  <si>
    <t xml:space="preserve">Закупка у единственного поставщика </t>
  </si>
  <si>
    <t>85.42.9</t>
  </si>
  <si>
    <t>71.12.6</t>
  </si>
  <si>
    <t>71.20</t>
  </si>
  <si>
    <t>Защита ОТИ СПБУ "Невская" от АНВ</t>
  </si>
  <si>
    <t>32.99.1</t>
  </si>
  <si>
    <t>32.99.11.199</t>
  </si>
  <si>
    <t>Услуга по закупке авиационных гидрокостюмов для СПБУ "Невская"</t>
  </si>
  <si>
    <t>32.99</t>
  </si>
  <si>
    <t>85.42.19</t>
  </si>
  <si>
    <t>62.01</t>
  </si>
  <si>
    <t>62.01.29.000</t>
  </si>
  <si>
    <t>Запрос преддожений</t>
  </si>
  <si>
    <t xml:space="preserve">Поставка продуктов питания  СПБУ «Невская» </t>
  </si>
  <si>
    <t>65.12.2</t>
  </si>
  <si>
    <t xml:space="preserve">65.12.3    </t>
  </si>
  <si>
    <t>Страхование ответственности судовладельцев и КАСКО СПБУ "Мурманская"</t>
  </si>
  <si>
    <t>Соответствие техническим требованиям заказчика</t>
  </si>
  <si>
    <t xml:space="preserve">Условная единица </t>
  </si>
  <si>
    <t xml:space="preserve">Мурманск </t>
  </si>
  <si>
    <t>65.12.3</t>
  </si>
  <si>
    <t xml:space="preserve">65.12.3  </t>
  </si>
  <si>
    <t>Страхование ответственности судовладельцев и КАСКО  СПБУ "Невская"</t>
  </si>
  <si>
    <t>52.29</t>
  </si>
  <si>
    <t>закупка у единственного поставщика</t>
  </si>
  <si>
    <t>68.20.1</t>
  </si>
  <si>
    <t>68.20 12</t>
  </si>
  <si>
    <t>Аренда офиса в Вунгтау, включая оплату коммунальных услуг и связи</t>
  </si>
  <si>
    <t xml:space="preserve">Предоставление услуг по хранению и перевалке/транспортировке грузов, аренда контейнеров  </t>
  </si>
  <si>
    <t xml:space="preserve">Кронштадт </t>
  </si>
  <si>
    <t xml:space="preserve">запрос предложений </t>
  </si>
  <si>
    <t xml:space="preserve">50.20.41 </t>
  </si>
  <si>
    <t xml:space="preserve">50.20.22.110 </t>
  </si>
  <si>
    <t>г.Калининград</t>
  </si>
  <si>
    <t xml:space="preserve">33.12 </t>
  </si>
  <si>
    <t xml:space="preserve">33.12.24 </t>
  </si>
  <si>
    <t>33.12</t>
  </si>
  <si>
    <t>28.92</t>
  </si>
  <si>
    <t>71.12.1</t>
  </si>
  <si>
    <t>Кронштадт</t>
  </si>
  <si>
    <t>Запрос предложений СМСП</t>
  </si>
  <si>
    <t>20.30.2</t>
  </si>
  <si>
    <t>28.92.61.110</t>
  </si>
  <si>
    <t>28.92.61.120</t>
  </si>
  <si>
    <t>28.22</t>
  </si>
  <si>
    <t>28.22.19.140</t>
  </si>
  <si>
    <t xml:space="preserve">да </t>
  </si>
  <si>
    <t>14.12</t>
  </si>
  <si>
    <t>14</t>
  </si>
  <si>
    <t>Комплект</t>
  </si>
  <si>
    <t xml:space="preserve">28.92 </t>
  </si>
  <si>
    <t xml:space="preserve">Открытый конкурс </t>
  </si>
  <si>
    <t xml:space="preserve">открытый конкурс </t>
  </si>
  <si>
    <t>20.30.21.130</t>
  </si>
  <si>
    <t xml:space="preserve">28.92.61.120 </t>
  </si>
  <si>
    <t>ЗИП бурового ключа 2 квартал СПБУ  "Невская "</t>
  </si>
  <si>
    <t xml:space="preserve">24.20 </t>
  </si>
  <si>
    <t xml:space="preserve">32.20.13.161 </t>
  </si>
  <si>
    <t>Переводники для СПБУ "Невская"</t>
  </si>
  <si>
    <t>ЗИП  противовыбросового оборудования  СПБУ "Невская"</t>
  </si>
  <si>
    <t>ЗИП верхнего привода  СПБУ "Невская"</t>
  </si>
  <si>
    <t>24.20</t>
  </si>
  <si>
    <t>27.40</t>
  </si>
  <si>
    <t>27.40.39</t>
  </si>
  <si>
    <t xml:space="preserve">Светильники и расходные материалы для СПБУ Невская </t>
  </si>
  <si>
    <t>ЗИП вибросит   для СПБУ "Невская "</t>
  </si>
  <si>
    <t>РТИ задвижек ПВО    для СПБУ "Невская "</t>
  </si>
  <si>
    <t>26.51</t>
  </si>
  <si>
    <t>В соответствии с условиями Договора</t>
  </si>
  <si>
    <t>27.90</t>
  </si>
  <si>
    <t xml:space="preserve">Запрос предложений </t>
  </si>
  <si>
    <t xml:space="preserve">Услуги по транспортно-экспедиторскому обслуживанию </t>
  </si>
  <si>
    <t>71.12</t>
  </si>
  <si>
    <t>52.29.20.000</t>
  </si>
  <si>
    <t>шт</t>
  </si>
  <si>
    <t>Закупка у единственного поставщика</t>
  </si>
  <si>
    <t>86.21</t>
  </si>
  <si>
    <t>ООО "ЭКСПЛОН"</t>
  </si>
  <si>
    <t>В соответствии с техническим заданием</t>
  </si>
  <si>
    <t>71.2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</si>
  <si>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</si>
  <si>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09.10</t>
  </si>
  <si>
    <t>09.10.9</t>
  </si>
  <si>
    <t>38.11</t>
  </si>
  <si>
    <t>АО "Оренбургнефтеотдача"</t>
  </si>
  <si>
    <t>ООО "Ульяновскнефтегаз"</t>
  </si>
  <si>
    <t>Соответствие ТЗ, минимальная цена, срок  в соответствии с ТЗ</t>
  </si>
  <si>
    <t xml:space="preserve">ДА  </t>
  </si>
  <si>
    <t>НПЗ Брод</t>
  </si>
  <si>
    <t>ДА</t>
  </si>
  <si>
    <t xml:space="preserve">Исполнитель принимает  на себя обязательства по охране  имущества и материальных ценностей, находящихся в собственности Заказчика / Пружање услуга обезбјеђења имовине и материјалне вриједности, који су власништво Наручиоца </t>
  </si>
  <si>
    <t>в КМ/литр</t>
  </si>
  <si>
    <t>71.12.3</t>
  </si>
  <si>
    <t>85.3</t>
  </si>
  <si>
    <t>Выполнение работ по промывке, растеплению гидратных и парафиновых пробок, освоению, ГИС, фрезерованию портов с ГНКТ.</t>
  </si>
  <si>
    <t>58.2</t>
  </si>
  <si>
    <t>г. Москва, САО, Тимирязевский район</t>
  </si>
  <si>
    <t>Камчатский край</t>
  </si>
  <si>
    <t>декабрь 2024</t>
  </si>
  <si>
    <t>Поставка ноутбуков</t>
  </si>
  <si>
    <t>Консолидированный план закупок товаров (работ, услуг) Группы Компаний АО "Зарубежнефть" (Перечень № 2)</t>
  </si>
  <si>
    <t>Российская Федерация, 101990, г.Москва, Армянский пер., д. 9, строение 1, пом. 35/110/1</t>
  </si>
  <si>
    <t>на 2024 год</t>
  </si>
  <si>
    <t>Санкт-Петербург</t>
  </si>
  <si>
    <t>Ремонт генераторов 2, 3 СПБУ "Мурманская"</t>
  </si>
  <si>
    <t>12.2024</t>
  </si>
  <si>
    <t>Чистка, ремонт, диагностика распределительных щитов СПБУ"Мурманская"</t>
  </si>
  <si>
    <t>Периодическое освидетельствование СПБУ "Мурманская"</t>
  </si>
  <si>
    <t>Услуги по сервисному обслуживанию аварийно-спасательного и противопожарного оборудования на СПБУ "МУРМАНСКАЯ"</t>
  </si>
  <si>
    <t>52.22.14</t>
  </si>
  <si>
    <t>26.51.1</t>
  </si>
  <si>
    <t>Навигационное обсеспечение СПБУ "Мурманская"</t>
  </si>
  <si>
    <t>71.12.12</t>
  </si>
  <si>
    <t>Разработка проектной документации для СПБУ "Мурманская"</t>
  </si>
  <si>
    <t xml:space="preserve">
26.51.1</t>
  </si>
  <si>
    <t>Закупка метеостанции</t>
  </si>
  <si>
    <t>26.40.4</t>
  </si>
  <si>
    <t>26.40.42.110</t>
  </si>
  <si>
    <t>Закупка авральной/громкоговорящей связи</t>
  </si>
  <si>
    <t>Навигационное обсеспечение СПБУ "Невская"</t>
  </si>
  <si>
    <t>Разработка проектной документации для СПБУ "Невская"</t>
  </si>
  <si>
    <t>у единственного поставщика</t>
  </si>
  <si>
    <t>Услуги по заявкам для СПБУ "Невская"</t>
  </si>
  <si>
    <t>81.2                                                       96.01</t>
  </si>
  <si>
    <t>Услуги клининга и стирки для СПБУ "Невская"</t>
  </si>
  <si>
    <t>56.29</t>
  </si>
  <si>
    <t>Услуги по административно – хозяйственному обслуживанию и обеспечению питанием СПБУ «Мурманская», в период с 01.01.2024 по 31.12.2025</t>
  </si>
  <si>
    <t>Ремонт буровой лебедки СПБУ "Мурманская"</t>
  </si>
  <si>
    <t>Ремонт верхнего силового привода СПБУ "Мурманская"</t>
  </si>
  <si>
    <t>Ремонт буровой вышки СПБУ "Мурманская"</t>
  </si>
  <si>
    <t xml:space="preserve">33.12.15.000 </t>
  </si>
  <si>
    <t>Ремонт подъемников ПВО СПБУ "Мурманская"</t>
  </si>
  <si>
    <t>Инспекция и ремонт пульта управления ПВО СПБУ "Мурманская"</t>
  </si>
  <si>
    <t>Ремонт дивертора СПБУ "Мурманская"</t>
  </si>
  <si>
    <t>Ремонт буровых насосов WIRTH - TPK 1600 СПБУ "Мурманская"</t>
  </si>
  <si>
    <t>29.56.9</t>
  </si>
  <si>
    <t>29.2</t>
  </si>
  <si>
    <t>Ремонт вспомогательных лебедок СПБУ "Невская"</t>
  </si>
  <si>
    <t>Ремонт коммуникаций бурового комплекса СПБУ "Невская"</t>
  </si>
  <si>
    <t>Ремонт гидравлических линий бурового комплекса СПБУ "Невская"</t>
  </si>
  <si>
    <t>Ремонт электродвигателей ОПУ СПБУ "Мурманская"</t>
  </si>
  <si>
    <t>Ремонт электродвигателей бурового комплекса СПБУ "Мурманская"</t>
  </si>
  <si>
    <t>Обслуживание ГРЩ, АРЩ СПБУ "Мурманская"</t>
  </si>
  <si>
    <t>Обслуживание и ремонт сигнализаций СПБУ "Мурманская"</t>
  </si>
  <si>
    <t>Ремонт электрооборудования СПБУ "Мурманская"</t>
  </si>
  <si>
    <t>Замена системы видеонаблюдения СПБУ "Мурманская"</t>
  </si>
  <si>
    <t>Замена осветительной аппаратуры СПБУ "Мурманская"</t>
  </si>
  <si>
    <t>Ремонт генераторов №3 и №4 СПБУ "Невская"</t>
  </si>
  <si>
    <t>Ремонт емкостей, цистерн СПБУ "Мурманская"</t>
  </si>
  <si>
    <t>Ремонт корпуса, палубы СПБУ "Мурманская"</t>
  </si>
  <si>
    <t>Ремонт жилого блока СПБУ "Мурманская"</t>
  </si>
  <si>
    <t>Ремонт металлоконструкций  СПБУ "Мурманская"</t>
  </si>
  <si>
    <t>Капитальный ремонт дизельного двигателя палубного крана СПБУ Невская</t>
  </si>
  <si>
    <t>877</t>
  </si>
  <si>
    <t>Сервисное обслуживание ОДГ №5;6 СПБУ "Невская"</t>
  </si>
  <si>
    <t>875</t>
  </si>
  <si>
    <t>0</t>
  </si>
  <si>
    <t>Обследование палубного крана СПБУ "Мурманская"</t>
  </si>
  <si>
    <t>874</t>
  </si>
  <si>
    <t>Сервисное обслуживание двигателя палубного крана СПБУ "Мурманская"</t>
  </si>
  <si>
    <t>Сервисное обслуживание ОДГ № 3;2 СПБУ "Невская"</t>
  </si>
  <si>
    <t xml:space="preserve"> Оказание услуг по созданию системы управления техническим обслуживанием и ремонтом (ТОиР), Аренда системы, установка и настройка системы в офисе, сопровождение системы управляющего офиса, интеграция, обучение офисного персонала</t>
  </si>
  <si>
    <t xml:space="preserve">Оказание услуг по созданию системы управления техническим обслуживанием и ремонтом (ТОиР), информационное наполнение базы данных платформы «Невская», установка системы на платформе «Невская», обучение персонала платформы «Невская», сопровождение платформы «Невская» </t>
  </si>
  <si>
    <t>Оказание услуг по созданию системы управления техническим обслуживанием и ремонтом (ТОиР), информационное наполнение базы данных платформы «Мурманская», установка системы на платформе «Мурманская», обучение персонала платформы «Мурманская», сопровождение платформы «Мурманская»</t>
  </si>
  <si>
    <t>Cервисное обслуживание пневматических монорельсовых подъемников ПВО на СПБУ «Невская»</t>
  </si>
  <si>
    <t>Cервисное обслуживание гидравлического крана на площадке буровой на СПБУ «Невская»</t>
  </si>
  <si>
    <t>Cервисное обслуживание вспомогательных лебедок Ingersol Rand на СПБУ «Невская»</t>
  </si>
  <si>
    <t>Cервисное обслуживание пневматической лебедки для подъема персонала Man Raider LS-150  Ingersol Rand на СПБУ «Невская»</t>
  </si>
  <si>
    <t>Буксировка СПБУ «Мурманская» с точки бурения / нулевого буя Вунг Тау, Вьетнам до нулевого буя Зунг Кват, Вьетнам</t>
  </si>
  <si>
    <t xml:space="preserve">тендер </t>
  </si>
  <si>
    <t xml:space="preserve">Буксировка СПБУ «Мурманская" от нулевого буя Зунг Кват, Вьетнам до нулевого буя Вунг Тау, Вьетнам </t>
  </si>
  <si>
    <t>Буксировка СПБУ из Китая во Вьетнам</t>
  </si>
  <si>
    <t>472 000 000 VND</t>
  </si>
  <si>
    <t>Страхование ответственности судовладельцев и КАСКО  новой СПБУ № 1</t>
  </si>
  <si>
    <t>Страхование ответственности судовладельцев и КАСКО  новой СПБУ № 2</t>
  </si>
  <si>
    <t>Калининград</t>
  </si>
  <si>
    <t>Услуги по таможенному оформлению в Северо-Западном регионе, РФ</t>
  </si>
  <si>
    <t>СПб, Калининград</t>
  </si>
  <si>
    <t>Ремонт диверотора СПБУ "Мурманская"</t>
  </si>
  <si>
    <t>29.1</t>
  </si>
  <si>
    <t>Ремонт комуникаций бурового комплекса СПБУ "Невская"</t>
  </si>
  <si>
    <t>Навигационное обеспечение СПБУ "Мурманская"</t>
  </si>
  <si>
    <t>Борт СПБУ «Невская», п. Кронштадт</t>
  </si>
  <si>
    <t>ЗИП лебедки для СПБУ невская</t>
  </si>
  <si>
    <t xml:space="preserve">ЗИП  буровой лебедки  для СПБУ Невская </t>
  </si>
  <si>
    <t>ЗИП ПВО для СПБУ невская</t>
  </si>
  <si>
    <t xml:space="preserve">ЗИП бурового оборудования   для СПБУ невская </t>
  </si>
  <si>
    <t>Ленинградская   обл</t>
  </si>
  <si>
    <t>ЗИП машинного ключа СПБУ "Невская"</t>
  </si>
  <si>
    <t xml:space="preserve">Лакокрасочные материалы для  СПБУ Невская </t>
  </si>
  <si>
    <t xml:space="preserve">ЗИП верхнего привода   СПБУ Невская </t>
  </si>
  <si>
    <t>ЗИП дивертора</t>
  </si>
  <si>
    <t xml:space="preserve">Дисковые заслонки  для СПБУ Невская </t>
  </si>
  <si>
    <t xml:space="preserve">ЗИП крана  СПБУ "Невская " </t>
  </si>
  <si>
    <t xml:space="preserve">СИЗ для СПБУ Невская </t>
  </si>
  <si>
    <t xml:space="preserve">Кронштдт </t>
  </si>
  <si>
    <t xml:space="preserve">ЗИП бурового оборудования   для СПБУ Невская </t>
  </si>
  <si>
    <t xml:space="preserve">ЗИП гидравлического ключа  для СПБУ Невская </t>
  </si>
  <si>
    <t xml:space="preserve">ЗИП Iron Roughneck    для СПБУ Невская </t>
  </si>
  <si>
    <t xml:space="preserve">Такелажное оборудование   для СПБУ Мурманская </t>
  </si>
  <si>
    <t>открытый конкурс</t>
  </si>
  <si>
    <t xml:space="preserve">ЗИП верхнего привода   для СПБУ Мурманская </t>
  </si>
  <si>
    <t>ЗИП гидравлических задвижек для СПБУ Невская</t>
  </si>
  <si>
    <t xml:space="preserve">ЗИП буровых насосов  для СПБУ Мурманская </t>
  </si>
  <si>
    <t xml:space="preserve">Элементы    ПВО   для СПБУ Невская </t>
  </si>
  <si>
    <t>46.13</t>
  </si>
  <si>
    <t>46.13.12.000</t>
  </si>
  <si>
    <t>Согласно документации о закупке</t>
  </si>
  <si>
    <t>компл.</t>
  </si>
  <si>
    <t>г. Усинск</t>
  </si>
  <si>
    <t>Открытый запрос предложений</t>
  </si>
  <si>
    <t>43.99</t>
  </si>
  <si>
    <t>43.99.90.190</t>
  </si>
  <si>
    <t>Лот ЦХП/24/2 Выполнение работ по объекту: "Строительство ВЛ-10кВ до кустовой площадки №16 на Западно-Хоседаюского месторождения ЦХП им. Д. Садецкого"</t>
  </si>
  <si>
    <t>Оказание услуг передачи данных</t>
  </si>
  <si>
    <t>11100000000</t>
  </si>
  <si>
    <t>НАО</t>
  </si>
  <si>
    <t xml:space="preserve">Лот ЦХП/24/3 Поставка металлопроката по ПЗС </t>
  </si>
  <si>
    <t>Лот ЦХП/24/4 Поставка цилиндры и полуцилиндры по ПЗС</t>
  </si>
  <si>
    <t>компл</t>
  </si>
  <si>
    <t>г Усинск</t>
  </si>
  <si>
    <t>52.29.19.110</t>
  </si>
  <si>
    <t>Лот К/24/5  Оказание услуг складского хранения, транспортного экспедирования для обеспечения доставки грузов авиатранспортом</t>
  </si>
  <si>
    <t>г. Москва</t>
  </si>
  <si>
    <t>закупка у единственного поставщика (исполнителя, подрядчика)</t>
  </si>
  <si>
    <t>Лот ЦХП/24/6 Поставка опор для труб и деталей трубопроводов по ПЗС</t>
  </si>
  <si>
    <t>Лот ЦХП/24/7 Поставка прожекторных мачт по ПЗС</t>
  </si>
  <si>
    <t>Лот ЦХП/23/182 Обустройство кустовой площадки № 1 Верхнеколвинского н/м. Путевой подогреватель нефти</t>
  </si>
  <si>
    <t>11100</t>
  </si>
  <si>
    <t xml:space="preserve">Лот ЦХП/24/11 Поставка геомембраны </t>
  </si>
  <si>
    <t>Открытый запрос котировок</t>
  </si>
  <si>
    <t>51.10</t>
  </si>
  <si>
    <t>51.10.20.000</t>
  </si>
  <si>
    <t xml:space="preserve"> Лот ЦХП/24/10  Перевозки грузов и пассажиров вертолетами из района п. Харьягинский</t>
  </si>
  <si>
    <t>32.20.9</t>
  </si>
  <si>
    <t>61.90.10.120</t>
  </si>
  <si>
    <t>Лот ЦХП/24/11 Обслуживание, сопровождение системы ГЛОНАС</t>
  </si>
  <si>
    <t>25414</t>
  </si>
  <si>
    <t>Иркутская обл</t>
  </si>
  <si>
    <t>Лот РУС/24/12 Поставка расходных электроматериалов для нужд УСМР Братск</t>
  </si>
  <si>
    <t>Январь 2024</t>
  </si>
  <si>
    <t>Декабрь 2024</t>
  </si>
  <si>
    <t>Лот РУС/24/13  Оказание услуг по изготовлению типографской продукции</t>
  </si>
  <si>
    <t>42.99</t>
  </si>
  <si>
    <t>42.99.11.149</t>
  </si>
  <si>
    <t>Лот РУС/24/14 Работы по укрупнению колонн для объекта РУСАЛ</t>
  </si>
  <si>
    <t xml:space="preserve">85.31.11.000 </t>
  </si>
  <si>
    <t xml:space="preserve">Лот РУС/24/15 Проведение специальной оценки условий труда в случае введения новых РМ в Братске на 325 рабочих мест </t>
  </si>
  <si>
    <t>Заполнить</t>
  </si>
  <si>
    <t>46.18</t>
  </si>
  <si>
    <t>46.18.12.000</t>
  </si>
  <si>
    <t>Лот ЦХП/24/16 Поставка канцелярских товаров</t>
  </si>
  <si>
    <t>96.01</t>
  </si>
  <si>
    <t>96.01.19.125</t>
  </si>
  <si>
    <t>Лот ЦХП/24/17 Услуги по стирке спецодежды г.Усинск</t>
  </si>
  <si>
    <t xml:space="preserve">Лот ЦХП/24/18 Поставка типографской продукции </t>
  </si>
  <si>
    <t>Лот ЦХП/24/19 Обустройство Северо-Хоседаюского месторождения ЦХП (блок №1). Склад.</t>
  </si>
  <si>
    <t>Лот ЦХП/24/20 Автодорога на кустовую площадку №15 (ЗХ)</t>
  </si>
  <si>
    <t>Лот ЦХП/24/21 Нефтегазосборный трубопровод от  одиночной скважины №16 до точки подключения. Усиление балочного перехода (586/22/05 от 27.12.2022)</t>
  </si>
  <si>
    <t>Лот ЦХП/24/22 Обустройство кустовой площадки №2. Дополнительные скважины (44207,44208). Отсыпка кустовых площадок</t>
  </si>
  <si>
    <t>Лот РУС/24/23 Антикоррозийная защита металлоконструкций (финишный слой) на объектах: 120110 Корпус электролиза № 1 в осях 1-104; 120210 Корпус электролиза № 2 в осях 1-104 для реализации проекта: «Братский алюминиевый завод» компании «РУСАЛ».</t>
  </si>
  <si>
    <t>Лот ЗНС/24/24      Закупка кабельной продукции для объекта ПСН</t>
  </si>
  <si>
    <t>Лот ЦХП/24/25    Поставка металлоконструкций (лестницы, площадки) по ПЗС</t>
  </si>
  <si>
    <t>Лот К/24/26     Поставка термостойкого оборудования</t>
  </si>
  <si>
    <t>г. Санкт-Петербург</t>
  </si>
  <si>
    <t>Лот ЗНС/24/27    Поставка нагревателя для РВС</t>
  </si>
  <si>
    <t>46.13.12</t>
  </si>
  <si>
    <t xml:space="preserve">Лот РУС/24/28 Поставка комплектов для ТО </t>
  </si>
  <si>
    <t>Лот РУС/24/29 Поставка запасных частей (рамочный договор)</t>
  </si>
  <si>
    <t>33.12.15.000</t>
  </si>
  <si>
    <t>Лот РУС/24/30 Оказание услуг экспертизы кранов и КМУ</t>
  </si>
  <si>
    <t>74.90</t>
  </si>
  <si>
    <t>74.90.19.190</t>
  </si>
  <si>
    <t>Лот ЦХП/24/31  Услуги по лицензированию и аттестации персонала и Лаборатории неразрушающего контроля.</t>
  </si>
  <si>
    <t>Лот РУС/24/32 Поставка канцелярии для нужд УСМР Братск</t>
  </si>
  <si>
    <t>Февраль 2024</t>
  </si>
  <si>
    <t>Лот РУС/24/33 Поставка газов для нужд УСМР Братск</t>
  </si>
  <si>
    <t>Лот РУС/24/34  Лабораторные исследование БРГУ</t>
  </si>
  <si>
    <t>46.42</t>
  </si>
  <si>
    <t>46.42.11.110</t>
  </si>
  <si>
    <t>Лот ЗНСМ/24/35  Приобретение СИЗ для сварщиков, спецпошив СИЗ для рабочих и ИТР – лето</t>
  </si>
  <si>
    <t>70.22</t>
  </si>
  <si>
    <t>70.22.17.000</t>
  </si>
  <si>
    <t>Лот ЗНСМ/24/36 Оказание услуги по проекту экспресс-приведения Системы менеджмента качества
организации к прохождению сертификации по ИСМК в международном
сертификационном органе</t>
  </si>
  <si>
    <t>45000</t>
  </si>
  <si>
    <t>Лот ЗНСМ/25/37 Оказание услуги по проекту экспресс-приведения Системы менеджмента качества
организации к прохождению сертификации по ISO 9001:2015 в международном
сертификационном органе.</t>
  </si>
  <si>
    <t>Лот ЗНС/24/38       Поставка щита с АВР по ПЗС</t>
  </si>
  <si>
    <t>49</t>
  </si>
  <si>
    <t>49.41</t>
  </si>
  <si>
    <t>Лот ЦХП/23/39 Доставка грузов и пассажиров автотранспортом</t>
  </si>
  <si>
    <t>Усинск</t>
  </si>
  <si>
    <t xml:space="preserve">Лот ЦХП/24/40  Услуги по лицензированию и аттестации персонала НАКС, оборудования и технологий </t>
  </si>
  <si>
    <t>Лот ЦХП/24/41 Поставка расходных материалов для неразрушающего контроля</t>
  </si>
  <si>
    <t>Лот ЦХП/24/42 Поставка расходных материалов для сварочных работ</t>
  </si>
  <si>
    <t>Лот ЦХП/24/43  Ремонт и поставка расходных материалов для термообработки</t>
  </si>
  <si>
    <t>Лот РУС/24/44      Поставка хозяйственных материалов для нужд УСМР Братск</t>
  </si>
  <si>
    <t>Март 2024</t>
  </si>
  <si>
    <t xml:space="preserve">Лот ЗНСМ/24/45   Приобретение спецобувь (лето), прочих СИЗ (по номенклатуре) </t>
  </si>
  <si>
    <t>46.90</t>
  </si>
  <si>
    <t>46.90.10.000</t>
  </si>
  <si>
    <t>Лот  ЗНСМ/24/46   Приобретение комплекта оборудования для оказания первой медицинской помощи для проекта Харьга и ОСП г.Братск</t>
  </si>
  <si>
    <t>Лот ЦХП/24/47 Сооружения сбора поверхностных стоков с площадки ЦПС Северо-Хоседаюского месторождения</t>
  </si>
  <si>
    <t>Лот ЦХП/24/48 Обустройство куста скважин №4. Дополнительные скважины. АСУТП</t>
  </si>
  <si>
    <t>Лот ЦХП/24/49 Обустройство одиночной скважины №2-Р. Строительные работы. АСУТП</t>
  </si>
  <si>
    <t>Лот ЗНХ/24/50  Поставка металлических листов и метизов по ПЗС</t>
  </si>
  <si>
    <t>Лот ЦХП/24/51 Поставка металлопроката по ПЗС</t>
  </si>
  <si>
    <t>Лот К/24/52 Поставка насосно-компрессорных труб (НКТ), подвесных патрубков и переводников</t>
  </si>
  <si>
    <t>Лот ЦХП/24/53 Поставка деталей трубопроводов по ПЗС-164</t>
  </si>
  <si>
    <t>Лот К/24/54 Поставка трубы</t>
  </si>
  <si>
    <t>Лот ЗНСМ/24/55 Консультирование и предоставление информации по вопросам изучения контрагентов и обеспечения экономической безопасности коммерческой деятельности Общества</t>
  </si>
  <si>
    <t>68.20</t>
  </si>
  <si>
    <t>68.20.11.000</t>
  </si>
  <si>
    <t>Лот ЦХП/24/56 Оказание услуг аренды нежилого помещения (гаражи)</t>
  </si>
  <si>
    <t>Лот РУС/24/57 Доставка грузов и пассажиров автотранспортом</t>
  </si>
  <si>
    <t>Лот РУС/24/58  Услуги по предоставлению труда работников (персонала) на объект строительства
в г. Братск</t>
  </si>
  <si>
    <t xml:space="preserve">Лот АМ/24/59 Поставка Затворов 3-х эксцентриковых дисковых </t>
  </si>
  <si>
    <t>Лот ЗНСМ/24/60 Интегрированная система менеджмента качества (ИСМК)</t>
  </si>
  <si>
    <t>Лот ЦХП/24/61 Поставка ЗРА по ПЗС-164</t>
  </si>
  <si>
    <t xml:space="preserve"> г. Усинск</t>
  </si>
  <si>
    <t>Лот К/24/62 Поставка инструмента для КРС</t>
  </si>
  <si>
    <t>Лот ЦХП/23/146 Выполнение работ по объекту: «Западно-Хоседаюское месторождение ЦХП им. Д. Садецкого. Обустройство куста скважин №16»</t>
  </si>
  <si>
    <t>Лот К/24/64 Поставка Гидравлических рукавов высокого давления</t>
  </si>
  <si>
    <t xml:space="preserve">Лот ЗНС/24/65 Поставка кабельной продукции </t>
  </si>
  <si>
    <t>Лот К/24/66 Поставка насосных штанг</t>
  </si>
  <si>
    <t xml:space="preserve">Лот ЦХП/24/67 Поставка трубы профильной </t>
  </si>
  <si>
    <t>Лот К/24/68 Поставка трубы 159х6 ст. 13ХФА</t>
  </si>
  <si>
    <t xml:space="preserve"> Лот ЦХП/24/69  Перевозки грузов и пассажиров вертолетами из района г. Усинск</t>
  </si>
  <si>
    <t>20.30</t>
  </si>
  <si>
    <t>Лот ЦХП/20/169 Поставка лакокрасочных материалов</t>
  </si>
  <si>
    <t>29.10.99</t>
  </si>
  <si>
    <t>29.10.99.000</t>
  </si>
  <si>
    <t xml:space="preserve"> Лот ЗНХ/24/71  Покупка легкового автомобиля для офиса г. Москва</t>
  </si>
  <si>
    <t>Лот РУС/24/72 Поставка покрышек для автомобилей</t>
  </si>
  <si>
    <t xml:space="preserve">Лот РУС/24/73  Услуги по предоставлению труда работников (персонала) на объект строительства
в г. Братск </t>
  </si>
  <si>
    <t>61.20.2</t>
  </si>
  <si>
    <t>61.20.30.120</t>
  </si>
  <si>
    <t>Лот ЦХП/24/74  Предоставление услуг сети интернет на месторождения ОСП г. Усинск</t>
  </si>
  <si>
    <t>55.90</t>
  </si>
  <si>
    <t>55.90.12.000</t>
  </si>
  <si>
    <t>Лот РУС/24/75 Предоставление услуг проживания и питания персонала в г. Братск</t>
  </si>
  <si>
    <t>62.09</t>
  </si>
  <si>
    <t>62.09.20</t>
  </si>
  <si>
    <t>Лот ЗНСМ/24/76 Услуги по обновлению программного комплекса “Гранд-Смета”.</t>
  </si>
  <si>
    <t>69.20</t>
  </si>
  <si>
    <t>69.20.10.000</t>
  </si>
  <si>
    <t>Лот ЗНСМ/24/77  Оказание услуг аудита бухгалтерской (финансовой) отчетности за 2024 год  (консолидированный)</t>
  </si>
  <si>
    <t xml:space="preserve">Лот ЗНСМ/24/78 Сертификация по СМБП ГОСТ Р56404-2021 - договор на трехлетний цикл </t>
  </si>
  <si>
    <t>Лот К/24/79 Поставка пакера</t>
  </si>
  <si>
    <t>25.11</t>
  </si>
  <si>
    <t>25.11.23.119</t>
  </si>
  <si>
    <t>Лот К/24/80 Поставка фонтанной арматуры и комплектующих</t>
  </si>
  <si>
    <t xml:space="preserve">Лот ЦХП/24/81 Поставка крепежных скоб </t>
  </si>
  <si>
    <t>Лот РУС/24/82 Аренда офиса УСМР г.Братск</t>
  </si>
  <si>
    <t>Июнь 2024</t>
  </si>
  <si>
    <t xml:space="preserve">Лот ЗНХ/24/83 Поставка металлопроката и труб </t>
  </si>
  <si>
    <t>Лот РУС/24/84  Аренда базы УСМР г. Братск</t>
  </si>
  <si>
    <t>Июль 2024</t>
  </si>
  <si>
    <t>Лот ЗНСМ/24/85 Приобретение  СИЗ для сварщиков, спецпошив СИЗ для рабочих и ИТР– зима</t>
  </si>
  <si>
    <t xml:space="preserve">Лот ЗНСМ/24/86 Приобретение спецобувь (зима), прочих СИЗ (по номенклатуре) </t>
  </si>
  <si>
    <t>Лот ЦХП/24/87 Приобретение тренажёра сердечно-лёгочной и мозговой реанимации для ОСП г. Братск</t>
  </si>
  <si>
    <t>74.30</t>
  </si>
  <si>
    <t>74.30.11</t>
  </si>
  <si>
    <t>Лот ЗНСМ/21/168 Услуги бюро переводов</t>
  </si>
  <si>
    <t>Лот К/24/89 Оказание услуг складского хранения, транспортного экспедирования и таможенного представителя для обеспечения доставки грузов морским транспортом</t>
  </si>
  <si>
    <t xml:space="preserve">Лот ЗНС/24/90 Поставка щита с АВР </t>
  </si>
  <si>
    <t xml:space="preserve">Лот РУС/24/91 Поставка металлоконструкций для здания </t>
  </si>
  <si>
    <t>Лот РУС/24/92  Поставка Арматуры для свай</t>
  </si>
  <si>
    <t>Лот РУС/24/93 Поставка Арматуры и проката по ПЗС-РУС-18</t>
  </si>
  <si>
    <t>Лот ЗНС/24/94 Поставка лакокрасочных изделий по ПЗС</t>
  </si>
  <si>
    <t>Лот РУС/24/95 Поставка Опалубки</t>
  </si>
  <si>
    <t>Лот РУС/24/96 Поставка Расходных материалов</t>
  </si>
  <si>
    <t xml:space="preserve">Лот РУС/24/97 Поставка Закладных и прочих деталей </t>
  </si>
  <si>
    <t>Лот РУС/24/98  Заключение рамочного договора на поставку Бетона</t>
  </si>
  <si>
    <t>Лот РУС/24/99 Поставка Инструментов и Оборудования</t>
  </si>
  <si>
    <t>Лот К/24/100 Поставка электродвигателей</t>
  </si>
  <si>
    <t>Лот ЦХП/23/32 Строительство автодороги на кустовую площадку №15 Западно-Хоседаюского им. Д.Садецкого месторождения ЦХП (переезд через нефтепровод на подъездной автодороге к кусту №15)</t>
  </si>
  <si>
    <t>Лот К/24/102 Поставка мобильного парогенератора</t>
  </si>
  <si>
    <t>Согласно договора</t>
  </si>
  <si>
    <t>Лот К/24/103 Поставка электродвигателей</t>
  </si>
  <si>
    <t>Лот ЦХП/23/118 Выполнение строительно-монтажных работ по обустройству складских сооружений на ЦПС 1 и 2 этапы строительства</t>
  </si>
  <si>
    <t>Лот К/24/105 Поставка клапанов обратных</t>
  </si>
  <si>
    <t>46.51</t>
  </si>
  <si>
    <t>46.51.10.110</t>
  </si>
  <si>
    <t xml:space="preserve"> Лот ЗНХ/24/106 Поставка оргтехники для офиса г. Москва и г. Усинск</t>
  </si>
  <si>
    <t>25414000000</t>
  </si>
  <si>
    <t>Лот РУС/24/107 Поставка бетона для нужд УСМР Братск</t>
  </si>
  <si>
    <t>Август 2024</t>
  </si>
  <si>
    <t>Лот ЗНСМ/24/108 Разработка экологической проектной документации (Харьяга, ЦХП, г. Братск)</t>
  </si>
  <si>
    <t>Лот ЗНС/24/109 Поставка теплоизоляции</t>
  </si>
  <si>
    <t>Лот РУС/24/110 Поставка Мастики</t>
  </si>
  <si>
    <t>Лот ЦХП/24/111  Поставка материалов для системы электрообогрева по ПЗС</t>
  </si>
  <si>
    <t xml:space="preserve">Лот РУС/24/112   Услуги по предоставлению труда работников (персонала) на объект строительства
в г. Братск </t>
  </si>
  <si>
    <t>Лот ЗНХ/24/113 Аренда производственной базы п. Харьяга на 2024-2025 г.</t>
  </si>
  <si>
    <t>Лот РУС/24/114 Поставка ЩПС на объекте БрАЗ</t>
  </si>
  <si>
    <t>Лот РУС/24/115 Поставка газа Пропан</t>
  </si>
  <si>
    <t>Лот РУС/24/116  Поставка металлопроката (по заявке ПЗС)</t>
  </si>
  <si>
    <t xml:space="preserve">56.29.20.110 </t>
  </si>
  <si>
    <t xml:space="preserve"> Лот ЗНХ/24/117  Организация питания и проживания сотрудников в поселке Харьягинский</t>
  </si>
  <si>
    <t>Лот ЗНХ/24/118 Оказание услуг спецтехники на Харьягинском месторождении на 2025 год</t>
  </si>
  <si>
    <t>Лот К/24/119    Оказание услуг складского хранения, транспортного экспедирования и таможенного представителя для обеспечения доставки грузов морским транспортом</t>
  </si>
  <si>
    <t>Лот К/24/120    Оказание услуг складского хранения, транспортного экспедирования для обеспечения доставки грузов авиатранспортом</t>
  </si>
  <si>
    <t>Лот К/24/121  Поставка общестроительных материалов</t>
  </si>
  <si>
    <t>Лот РУС/24/122  Поставка материалов для обогрева бетонных смесей</t>
  </si>
  <si>
    <t>Лот РУС/24/123 Поставка прогревочного оборудования</t>
  </si>
  <si>
    <t>Лот РУС/24/124 Поставка трансформаторов</t>
  </si>
  <si>
    <t>Лот ЗНХ/24/125 Выполнение комплекса работ по благоустройству территории на объектах «Проект обустройства Харьягинского месторождения. Очередь 3. Пакет 4. Модернизация ЦПС. Парк хранения нефти (объекты тит. 008) и Факельное хозяйство (объекты тит. 005)»</t>
  </si>
  <si>
    <t>Лот ЗНСМ/24/126 Оказание услуг по ТО АПС и систем оповещения при пожаре в вагон-домах</t>
  </si>
  <si>
    <t>Лот РУС/24/127 Поставка дизельных тепловых пушек</t>
  </si>
  <si>
    <t>Лот АМ/24/128 Поставка манометров</t>
  </si>
  <si>
    <t>46.71</t>
  </si>
  <si>
    <t>19.20.21.135</t>
  </si>
  <si>
    <t>Лот РУС/24/129 Поставка Топлива (ДТ и бензин Аи-95) в Братске</t>
  </si>
  <si>
    <t>86.90</t>
  </si>
  <si>
    <t>86.90.19.190</t>
  </si>
  <si>
    <t>Лот ЦХП/24/130   Оказание комплекса медицинских услуг в медицинском кабинете ООО «СК «РУСВЬЕТПЕТРО» на территории Западно-Хоседаюского нефтяного месторождения</t>
  </si>
  <si>
    <t>Лот ЗНХ/24/131   Оказание комплекса медицинских услуг на проекте "Харьяга"</t>
  </si>
  <si>
    <t>Лот РУС/24/132 Оказание комплекса медицинских услуг в ОСП г.Братск</t>
  </si>
  <si>
    <t>81.29</t>
  </si>
  <si>
    <t>81.29.19.000</t>
  </si>
  <si>
    <t>Лот ЗНХ/24/133    Организация уборки в обеденном помещении на ЦПС Харьягинского н/м</t>
  </si>
  <si>
    <t>Лот ЗНХ/24/134 Организация питания и проживания сотрудников в поселке Харьягинский на 2025 год</t>
  </si>
  <si>
    <t>Лот ЦХП/24/135 Поставка лакокрасочных изделий по ПЗС-164</t>
  </si>
  <si>
    <t>Лот РУС/24/136  Поставка Опалубки</t>
  </si>
  <si>
    <t>Лот РУС/24/137 Поставка Расходных материалов</t>
  </si>
  <si>
    <t xml:space="preserve">Лот РУС/24/138 Поставка Закладных и прочих деталей </t>
  </si>
  <si>
    <t>Лот РУС/24/139 Заключение рамочного договора на поставку Бетона</t>
  </si>
  <si>
    <t>Лот РУС/24/140  Поставка Инструментов и Оборудования</t>
  </si>
  <si>
    <t>Лот РУС/24/141 Лот СМР по программе Заказчика</t>
  </si>
  <si>
    <t>Лот ЦХП/24/142 Строительно-монтажные работы по объектам ЦХП</t>
  </si>
  <si>
    <t>Лот ЦХП/23/171 Строительство сооружений сбора поверхностных стоков с площадки ЦПС Северо-Хоседаюского им. А Сливки месторождения</t>
  </si>
  <si>
    <t>Лот ЦХП/23/219 Выполнение работ по объекту: «Западно Хоседаюское месторождение ЦХП им. Д. Садецкого. Нефтегазосборный трубопровод от куста скважин № 16 до точки врезки в НГС трубопровод от МФНС Урернырдская»</t>
  </si>
  <si>
    <t>Лот ЗНСМ/24/145 Оказание услуг по доступу к справочно-аналитической системе</t>
  </si>
  <si>
    <t>Лот ЦХП/24/146 Выполнение работ по антикоррозионной защите (АКЗ) свайного поля площадки установки подготовки нефти №1, 2 ЦПС Северное Хоседаю</t>
  </si>
  <si>
    <t>Лот РУС/24/147  Оказание услуг по проведению медицинских осмотров (предсменные, предрейсовые, послесменные, послерейсовые  с использованием  автоматизированного терминала для нужд ОСП г. Братск.</t>
  </si>
  <si>
    <t>38.11.19.000</t>
  </si>
  <si>
    <t>Лот РУС/24/148 Оказание услуг регионального оператора по обращению с ТКО в г. Братск</t>
  </si>
  <si>
    <t>113</t>
  </si>
  <si>
    <t>Лот ЦХП/24/149 Поставка трубы по ПЗС-164,165</t>
  </si>
  <si>
    <t>Лот ЦХП/23/220 Выполнение работ по объекту: «Нефтегазосборный трубопровод от одиночной скважины №16 до точки подключения (Усиление балочных переходов)»</t>
  </si>
  <si>
    <t xml:space="preserve">Лот ЦХП/24/151 Выполнение работ по объекту: "Обустройство куста №6. Дополнительные скважины. Скважины №3614, №3615, №3616 ,3617" </t>
  </si>
  <si>
    <t>Лот ЦХП/23/233 Поставка ЖБИ по ПЗС-164</t>
  </si>
  <si>
    <t>96.09</t>
  </si>
  <si>
    <t>96.09.19.139</t>
  </si>
  <si>
    <t>Лот РУС/24/153 Организация уборки помещений на строительной площадке ООО "ЗНСМ" в г. Братск</t>
  </si>
  <si>
    <t>86.21.10.130</t>
  </si>
  <si>
    <t>Лот ЦХП/23/218 Оказание комплекса медицинских услуг в медицинском кабинете ООО «СК «РУСВЬЕТПЕТРО» на территории Западно-Хоседаюского нефтяного месторождения</t>
  </si>
  <si>
    <t>Лот ЗНХ/23/200 Выполнение электромонтажных работ по объекту: Обустройство куста скважин NP-3 Расширение. Очередь 4С Харьягинского месторождения</t>
  </si>
  <si>
    <t>Лот ЗНХ/23/201 Выполнение строительно-монтажных работ по объекту: Обустройство куста скважин NP-3 Расширение. Очередь 4С Харьягинского месторождения</t>
  </si>
  <si>
    <t>Лот ЦХП/23/221 Обустройство куста скважин №6. Дополнительные скважины. Скважины 3614, 3615, 3616, 3617</t>
  </si>
  <si>
    <t>Лот ЦХП/23/222 Обустройство куста скважин №16</t>
  </si>
  <si>
    <t>Лот ЦХП/23/224 Выполнение работ по объекту: «Обустройству куста скважин №1 и одиночной скважины №2-Р Восточно-Янемдейского месторождения» АСУТП</t>
  </si>
  <si>
    <t>Лот ЦХП/23/225 Водовод от водозабора до площадки ВЖК (0293-052)</t>
  </si>
  <si>
    <t>Лот ЦХП/23/226 Обустройство кустовой площадки №1 (0382-002)</t>
  </si>
  <si>
    <t>Лот ЗНХ/23/228 Выполнение комплекса электромонтажных работ по объекту «Проект обустройства Харьягинского месторождения. Очередь 3. Пакет 4. Модернизация ЦПС. Титул 003/2 ЦПС Х-13101. Газокомпрессорная установка среднего давления»</t>
  </si>
  <si>
    <t xml:space="preserve">Проведение обязательных предрейсовых медицинских осмотров водителей (объект "Зарубежнефть") в 2024-2025 г.г. </t>
  </si>
  <si>
    <t xml:space="preserve">Проведение обязательных предрейсовых медицинских осмотров водителей (объекты "РВП", "ВНИИнефть") в 2024-2025 г.г. </t>
  </si>
  <si>
    <t>Проведение обязательных предварительных и периодических медицинских осмотров (обследований), профессиональной гигиенической подготовки и аттестации для работников ООО «ЭКСПЛОН» в 2025 году</t>
  </si>
  <si>
    <t>Поставка летнего ассортимента специальной одежды в корпоративном стиле и цветовой гамме по ГК АО «Зарубежнефть»  для работников ООО «ЭКСПЛОН»</t>
  </si>
  <si>
    <t>Поставка комплекта женских костюмов (фартук, брюки) для работников ООО «ЭКСПЛОН» (технические работники, уборщики помещений)</t>
  </si>
  <si>
    <t>Поставка средств индивидуальной защиты для работников ООО «ЭКСПЛОН»</t>
  </si>
  <si>
    <t>Техническое обслуживание системы автоматического газового пожаротушения, автоматического порошкового пожаротушения и систем водяного пожаротушения здания АО «Зарубежнефть»</t>
  </si>
  <si>
    <t>Техническое обслуживание систем автоматической пожарной сигнализации «Securiton» на объекте АО «Зарубежнефть»</t>
  </si>
  <si>
    <t xml:space="preserve">Техническое обслуживание системы диспетчеризации и автоматизации </t>
  </si>
  <si>
    <t xml:space="preserve">Техническое круглосуточное обслуживание лифтов </t>
  </si>
  <si>
    <t>Замена приводов трёхходовых клапанов  в холодильном центре А</t>
  </si>
  <si>
    <t>Замена частотных преобразователей вытяжных систем корпуса Б</t>
  </si>
  <si>
    <t>Замена автоматических выключателей в ГРЩ корп Б</t>
  </si>
  <si>
    <t>Система газового пожаротушения РТП</t>
  </si>
  <si>
    <t xml:space="preserve">Поставка дымовых извещателей и выносных устройств сигнализации </t>
  </si>
  <si>
    <t>Переосвидетельствование баллонов с огнетушащим веществом</t>
  </si>
  <si>
    <t>Проект АПС 2 этажа зоны "В"</t>
  </si>
  <si>
    <t>Монтаж системы контроля ОЗК и КДУ</t>
  </si>
  <si>
    <t>Монтаж СОУЭ (корпус В 1 этаж, ФОК)</t>
  </si>
  <si>
    <t>Расширение функционала диспетчеризации пожарной сигнализации (контроль положения клапанов противодымной вентиляции)</t>
  </si>
  <si>
    <t>Подписка и доставка периодических печатных изданий для нужд АО "Зарубежнефть"</t>
  </si>
  <si>
    <t xml:space="preserve">Работы  по ремонту помещений  АО "Зарубежнефть"  25 кабинетов  </t>
  </si>
  <si>
    <t>Замена окон в здании АО "Зарубежнефть"</t>
  </si>
  <si>
    <t>Ремонт санузлов 3эт. Корп В</t>
  </si>
  <si>
    <t>Услуги по мойке окон, отливов и откосов здания АО «Зарубежнефть»</t>
  </si>
  <si>
    <t>Оказание услуг по предоставлению во временное пользование грязезащитных напольных ковровых покрытий с их регулярной заменой и чисткой</t>
  </si>
  <si>
    <t>Услуги по вывозу твердых коммунальных отходов (ТКО) и отходов производства и потребления, в том числе пищевых отходов на полигон для захоронения</t>
  </si>
  <si>
    <t>Поставка чистящих, моющих средств, средств для клининга и гигиены для нужд ООО "ЭКСПЛОН"</t>
  </si>
  <si>
    <t xml:space="preserve">Оказание услуг по химической чистке
</t>
  </si>
  <si>
    <t xml:space="preserve">Поставка канцелярских товаров для нужд АО "Зарубежнефть" на 2024 год </t>
  </si>
  <si>
    <t xml:space="preserve">Поставка питьевой воды </t>
  </si>
  <si>
    <t xml:space="preserve">Оказание услуг по дезинсекции и дератизации </t>
  </si>
  <si>
    <t>Услуги по техническому обслуживанию аквариумов</t>
  </si>
  <si>
    <t>Поставка новогодних подарочных наборов для детей сотрудников АО "Зарубежнефть"</t>
  </si>
  <si>
    <t>Услуги по уходу за горшечными декоративно-лиственными растениями и растениями в фитоконструкциях</t>
  </si>
  <si>
    <t>Поставка комплекта офисной мебели для нужд АО «Зарубежнефть»</t>
  </si>
  <si>
    <t>Разработка дизайн-проекта помещений приемных, столовой, кабинетов ЗГД(5 каб.)</t>
  </si>
  <si>
    <t>Разработка рабочей документации на ремонт помещений приемных, столовой, кабинетов ЗГД(5 каб.)</t>
  </si>
  <si>
    <t>Ремонт гаража и тамбуров входной группы</t>
  </si>
  <si>
    <t>Ремонт напольного покрытия помещения ЦОМ, замена 2-х оконных блоков.Ремонт напольного покрытия коридора 2 этажа корп. В</t>
  </si>
  <si>
    <t>Ремонт технический помещений здания</t>
  </si>
  <si>
    <t>Ремонт системы В1С  ( вытяжка горячего цеха столовой)</t>
  </si>
  <si>
    <t>Замена частотных преобразователей вытяжных систем корпуса Б – 4 шт</t>
  </si>
  <si>
    <t>Сервисное обслуживание ККБ -4 шт</t>
  </si>
  <si>
    <t>Замена фреонового масла на чиллере Карриер (ХМ2)</t>
  </si>
  <si>
    <t>Сервисное обслуживание чиллеров TICO      -5шт</t>
  </si>
  <si>
    <t xml:space="preserve">Дезинфекция приточных систем КЦ ( Армянский, Архангельский)- 13 шт </t>
  </si>
  <si>
    <t>Выполнение детального (инструментального) обследования строительных конструкций  здания и разработке рабочей документации на объекте АО «ВНИИнефть», расположенных по адресу: 127422, РФ., г. Москва, внутригородская территория муниципальный округ Северный, Дмитровский проезд д.10 стр. №1</t>
  </si>
  <si>
    <t>Оказание услуг по уборке помещений и территории на объектах ООО "Ульяновскнефтегаз"; АО "Оренбургнефтеотдача"; АО «УНГП»; ЦОБ АО «Зарубежнефть»</t>
  </si>
  <si>
    <t>Демонтаж грязевиков, монтаж задвижек с электроприводом Ду100 на вводной линии теплопроводов, помещение ФОК</t>
  </si>
  <si>
    <t>Ремонт переливной емкости сточной воды автомойки</t>
  </si>
  <si>
    <t>Замена дренажных насосов</t>
  </si>
  <si>
    <t>Замена насосной станция ХВС, подвал корпус В</t>
  </si>
  <si>
    <t>Замена шкафов управления дренажными насосами</t>
  </si>
  <si>
    <t>Модернизация системы П1 замена калориферов, замена теплообменника, замена шумоглушителей</t>
  </si>
  <si>
    <t xml:space="preserve">Замена вентустановки П6 </t>
  </si>
  <si>
    <t>36.00</t>
  </si>
  <si>
    <t>36.00.11.000</t>
  </si>
  <si>
    <t>86.21.10.110</t>
  </si>
  <si>
    <t>14.12.11.120</t>
  </si>
  <si>
    <t>81.10</t>
  </si>
  <si>
    <t>81.10.10.000</t>
  </si>
  <si>
    <t>33.12.29.900</t>
  </si>
  <si>
    <t>43.29</t>
  </si>
  <si>
    <t>43.29.19.110</t>
  </si>
  <si>
    <t>43.21</t>
  </si>
  <si>
    <t>43.21.10.290</t>
  </si>
  <si>
    <t>26.30</t>
  </si>
  <si>
    <t>26.30.50.121</t>
  </si>
  <si>
    <t>58.14</t>
  </si>
  <si>
    <t>58.14.19.000</t>
  </si>
  <si>
    <t>43.39</t>
  </si>
  <si>
    <t>43.39.19.190</t>
  </si>
  <si>
    <t>43.32</t>
  </si>
  <si>
    <t>43.32.10.110</t>
  </si>
  <si>
    <t>81.22</t>
  </si>
  <si>
    <t>81.22.11.000</t>
  </si>
  <si>
    <t>22.19</t>
  </si>
  <si>
    <t>22.19.72.000</t>
  </si>
  <si>
    <t>20.41</t>
  </si>
  <si>
    <t>20.41.32.110</t>
  </si>
  <si>
    <t>96.01.12.200</t>
  </si>
  <si>
    <t>22.29</t>
  </si>
  <si>
    <t>22.29.25.000</t>
  </si>
  <si>
    <t>81.29.11.000</t>
  </si>
  <si>
    <t>95.22</t>
  </si>
  <si>
    <t>95.22.10.320</t>
  </si>
  <si>
    <t>32.99.51.110</t>
  </si>
  <si>
    <t>31.01</t>
  </si>
  <si>
    <t>31.01.12.190</t>
  </si>
  <si>
    <t>71.12.12.190</t>
  </si>
  <si>
    <t>43.22</t>
  </si>
  <si>
    <t>43.22.12.150</t>
  </si>
  <si>
    <t>43.22.11.190</t>
  </si>
  <si>
    <t>71.20.11.190</t>
  </si>
  <si>
    <t>43.22.12.190</t>
  </si>
  <si>
    <t xml:space="preserve">Замена кондиционеров помещений 308 и 309 
</t>
  </si>
  <si>
    <t xml:space="preserve">Оборудование приточной системы П14В41 (рекреация) частотным регулированием производительности приточного и вытяжного вентиляторов
</t>
  </si>
  <si>
    <t xml:space="preserve">Замена приводов трёхходовых клапанов  в холодильном центре А – 2 шт 
</t>
  </si>
  <si>
    <t xml:space="preserve">Анализы ФОК
</t>
  </si>
  <si>
    <t xml:space="preserve">Проведение анализов сточных вод, ливневой и бытовой канализации
</t>
  </si>
  <si>
    <t xml:space="preserve">Гидроочистка систем дворовой ливневой канализации, фекальной канализации
</t>
  </si>
  <si>
    <t>Москва</t>
  </si>
  <si>
    <t>Самарская   обл</t>
  </si>
  <si>
    <t>456000</t>
  </si>
  <si>
    <t>01.2026</t>
  </si>
  <si>
    <t>06.2024</t>
  </si>
  <si>
    <t>Открытый конкурс (до 01.07.18)</t>
  </si>
  <si>
    <t>Конкурс в электронной форме, участниками которого могут быть только субъекты малого и среднего предпринимательства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</si>
  <si>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</si>
  <si>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Закупка у единственного поставщика (подрядчика, исполнителя) (до 01.07.18)</t>
  </si>
  <si>
    <t>Запрос котировок цен</t>
  </si>
  <si>
    <t>46.49</t>
  </si>
  <si>
    <t>Поставка новогодних подарков</t>
  </si>
  <si>
    <t>Самарская область</t>
  </si>
  <si>
    <t>запрос предложений в электронной форме только среди субъектов МСП</t>
  </si>
  <si>
    <t>14.12.</t>
  </si>
  <si>
    <t>Поставка специальной одежды и других средств индивидуальной защиты</t>
  </si>
  <si>
    <t>Качество товара должно соответствовать ГОСТам,ТУ и иметь сертификат качества</t>
  </si>
  <si>
    <t>усл.ед</t>
  </si>
  <si>
    <t>71.20.8</t>
  </si>
  <si>
    <t>Проведение аудита системы ИСМ по ЗНДС</t>
  </si>
  <si>
    <t>43.29.19.190</t>
  </si>
  <si>
    <t>Выкидной трубопровод от скважины №1 Ореховская</t>
  </si>
  <si>
    <t xml:space="preserve">Соответствие техническому заданию. Соотвествие временных и стоимостных показателей </t>
  </si>
  <si>
    <t>Оренбургаская область. Северный район</t>
  </si>
  <si>
    <t xml:space="preserve"> запрос предложений в электронной форме</t>
  </si>
  <si>
    <t>Вл 10кВ на скважину №1 Ореховская</t>
  </si>
  <si>
    <t>71.12.31.000</t>
  </si>
  <si>
    <t>Составление проектной документации "Тургайский ЛУ - Проект  пробной эксплуатации поисковой скважины № 1П"</t>
  </si>
  <si>
    <t>усл.ед.</t>
  </si>
  <si>
    <t>Оренбургская область</t>
  </si>
  <si>
    <t>24.20.13.190</t>
  </si>
  <si>
    <t>Поставка насосных штанг</t>
  </si>
  <si>
    <t>Качество товара должно соответствовать ГОСТам, ТУ и иметь сертификат качества</t>
  </si>
  <si>
    <t>796</t>
  </si>
  <si>
    <t>28.13</t>
  </si>
  <si>
    <t>28.13.12.120</t>
  </si>
  <si>
    <t>Скважинные штанговые глубинные насосы</t>
  </si>
  <si>
    <t>28.99</t>
  </si>
  <si>
    <t>28.29.12.190</t>
  </si>
  <si>
    <t>Якорь газопесочный</t>
  </si>
  <si>
    <t>63.99.12</t>
  </si>
  <si>
    <t>63.99.10.110</t>
  </si>
  <si>
    <t xml:space="preserve">Информационные услуги (доступ к АИС) </t>
  </si>
  <si>
    <t>Согласно условиям договора</t>
  </si>
  <si>
    <t>26.5</t>
  </si>
  <si>
    <t>26.51.64.120</t>
  </si>
  <si>
    <t>Поставка счетчиков-расходомеров "РИНГ"</t>
  </si>
  <si>
    <t>штука</t>
  </si>
  <si>
    <t xml:space="preserve"> Запрос предложений в электронной форме</t>
  </si>
  <si>
    <t>26.51.52.120</t>
  </si>
  <si>
    <t>Оборудование для измерения динамического уровня скважины</t>
  </si>
  <si>
    <t>28.23</t>
  </si>
  <si>
    <t>28.23.25.000</t>
  </si>
  <si>
    <t>Поставка картриджей для МФУ</t>
  </si>
  <si>
    <t>ООО "ЗАРУБЕЖНЕФТЬ-добыча Самара"</t>
  </si>
  <si>
    <t xml:space="preserve"> Поставка спецодежды и средств индивидуальной защиты</t>
  </si>
  <si>
    <t>09.10.12.190</t>
  </si>
  <si>
    <t>Оказание услуг по проведению лабораторных анализов нефти и воды АО"Оренбургнефтеотдача" в 2024 г.</t>
  </si>
  <si>
    <t>Проведение ОПЗ на скважинах АО "Оренбургнефтеотдача" в 2024 г.</t>
  </si>
  <si>
    <t>Промыслово-геофизические и гидродинамические исследования скважин при контроле за разработкой и ТКРС на месторождениях АО "Оренбургнефтеотдача" в 2024 г.</t>
  </si>
  <si>
    <t>27.90.32.110</t>
  </si>
  <si>
    <t>58.29.13.000</t>
  </si>
  <si>
    <t>Внедрение ИС учета электроэнергии</t>
  </si>
  <si>
    <t>28.99.39.190</t>
  </si>
  <si>
    <t>28.12</t>
  </si>
  <si>
    <t>28.12.11.111</t>
  </si>
  <si>
    <t>Поставка приводов штангового насоса</t>
  </si>
  <si>
    <t>49.50.1</t>
  </si>
  <si>
    <t>49.50.11.110</t>
  </si>
  <si>
    <t>Оказание услуг по транспортировке нефти АО "Транснефть"</t>
  </si>
  <si>
    <t>Соответствие регламенту</t>
  </si>
  <si>
    <t>Согласно  ТЗ</t>
  </si>
  <si>
    <t>Оказание услуг по компоудированию нефти АО "Транснефть"</t>
  </si>
  <si>
    <t>20.59</t>
  </si>
  <si>
    <t>20.59.59.900</t>
  </si>
  <si>
    <t>Поставка деэмульгатора ХИМТЕХНО</t>
  </si>
  <si>
    <t>тонн</t>
  </si>
  <si>
    <t>Поставка ингибиторов коррозии СНПЗХ 6825В</t>
  </si>
  <si>
    <t>Поставка растворителя АСПО СОНПАР 5402</t>
  </si>
  <si>
    <t>Поставка бактерицида СОНЦИД</t>
  </si>
  <si>
    <t>Выкидной трубопровод от скважин №110/111 Пашкинского месторождения до точки врезки</t>
  </si>
  <si>
    <t>Обустройство Кирсановского месторождения. МУПСВ</t>
  </si>
  <si>
    <t>Проведение КГРП на скважине № 114 Пашкинского м-я  АО "Оренбургнефтеотдача"</t>
  </si>
  <si>
    <t>Аренда УЭЦН</t>
  </si>
  <si>
    <t>80.10</t>
  </si>
  <si>
    <t>80.10.12.200</t>
  </si>
  <si>
    <t xml:space="preserve">Оказание услуг охраны объектов АО «Оренбургнефтеотдача» </t>
  </si>
  <si>
    <t>ус.ед.</t>
  </si>
  <si>
    <t>28.13.14.190</t>
  </si>
  <si>
    <t>Поставка установка плунжерная насосная с нижним приводом от линейного двигателя (УПЛД)</t>
  </si>
  <si>
    <t>71.12.20.110</t>
  </si>
  <si>
    <t>Строительный контроль и техническое сопровождение на объектах АО "Оренбургнефтеотдача"</t>
  </si>
  <si>
    <t>Поставка спецодежды и средств индивидуадбной защиты</t>
  </si>
  <si>
    <t>Ульяновская область</t>
  </si>
  <si>
    <t>Оказание услуг по компаундированию нефти АО "Транснефть"</t>
  </si>
  <si>
    <t>Соответствию регламенту</t>
  </si>
  <si>
    <t>Поставка деэмульгатора СНПХ 4880Д</t>
  </si>
  <si>
    <t>тонна</t>
  </si>
  <si>
    <t>Оказание услуг по приему и сдаче нефти с Ульяновским филиалом ПАО НК "РуссНефть" на 2024</t>
  </si>
  <si>
    <t>Обустройство скважины №36 Кондаковского месторождения</t>
  </si>
  <si>
    <t>Обустройство скважины №14 Кондаковского месторождения</t>
  </si>
  <si>
    <t>36 401 00 0000</t>
  </si>
  <si>
    <t>43.13</t>
  </si>
  <si>
    <t>43.13.10.110</t>
  </si>
  <si>
    <t>Исследование керна, отобранного при бурении в  скв.53-Р Лыдушорская</t>
  </si>
  <si>
    <t>Город Москва столица Российской Федерации город федерального значения</t>
  </si>
  <si>
    <t>Декабрь 2025</t>
  </si>
  <si>
    <t xml:space="preserve">71.20.61 </t>
  </si>
  <si>
    <t xml:space="preserve">71.20.19.110 </t>
  </si>
  <si>
    <t>Государственная экспертиза "ГПЭС на площадке ВПСН 148 км"</t>
  </si>
  <si>
    <t>Закупка у единственого поставщика (подрядчика, исполнителя)</t>
  </si>
  <si>
    <t>28.96.10.120</t>
  </si>
  <si>
    <t>Поставка нефтепромыслового оборудования (Змеевики на печи ПНПТ-1,6; ПП-0,63; ПП-1,6 и эл. регулирующие клапана на НГСВ-50 и УПН-3000)</t>
  </si>
  <si>
    <t>Город Усинск, Республика Коми, Российская федерация</t>
  </si>
  <si>
    <t>Январь 2025</t>
  </si>
  <si>
    <t>20.30.</t>
  </si>
  <si>
    <t>Поставка лакокрасочных материалов, табличек, инструмента, переносных компрессоров, тепловых эл.пушек, минваты, фонарей, паранита, смазки, костюмов типа тайвек и т.п.</t>
  </si>
  <si>
    <t>20.59.43</t>
  </si>
  <si>
    <t>Поставка деэмульгатора для подготовки нефти для ДНС "Мусюршор"</t>
  </si>
  <si>
    <t>Поставка ингибитора коррозии для ДНС "Мусюршор"</t>
  </si>
  <si>
    <t>18.12</t>
  </si>
  <si>
    <t>18.1</t>
  </si>
  <si>
    <t>Поставка информационных табличек межпромыслового нефтепровода ДНС - ВПСН-148км - ПСН "Головные"</t>
  </si>
  <si>
    <t xml:space="preserve">26.51.5 </t>
  </si>
  <si>
    <t>26.51.53.190</t>
  </si>
  <si>
    <t>Поставка системы обнаружения утечек</t>
  </si>
  <si>
    <t xml:space="preserve">Конкурс </t>
  </si>
  <si>
    <t>77.3</t>
  </si>
  <si>
    <t>77.39.19.112</t>
  </si>
  <si>
    <t>Оказание услуг по аренде станции управления на ПНС 64км</t>
  </si>
  <si>
    <t>Оказание услуг по внедрению системы АСТУЭ</t>
  </si>
  <si>
    <t>35.11.1</t>
  </si>
  <si>
    <t>35.11.10.130</t>
  </si>
  <si>
    <t>Модернизация ДЭС 500кВт на ПСН Головные</t>
  </si>
  <si>
    <t>Поставка ДЭС</t>
  </si>
  <si>
    <t>Апрель 2024</t>
  </si>
  <si>
    <t>Поставка ЗИП и кабелей</t>
  </si>
  <si>
    <t>33.12.16</t>
  </si>
  <si>
    <t>Выполнение работ на проведение капитального ремонта резервуара на ПСН Головные (РВС-3000 1шт)</t>
  </si>
  <si>
    <t>Выполнение работ по проведению капитального ремонта насосов (ЦНСн 315х630 -1шт. на ПНС 148 км, ЦНСн 180х425 -1 шт. на ВПНС 64 км и ЦНСн 180х170 -1 шт. на ПСП "Головные")</t>
  </si>
  <si>
    <t xml:space="preserve">
32.99.11.110</t>
  </si>
  <si>
    <t>Поставка средств индивидуальной защиты органов дыхания</t>
  </si>
  <si>
    <t>Сентябрь 2024</t>
  </si>
  <si>
    <t>20.4</t>
  </si>
  <si>
    <t>Поставка смывающих и обезвреживающих средств, средства защиты от насекомых</t>
  </si>
  <si>
    <t>Ноябрь 2024</t>
  </si>
  <si>
    <t>Обучение по квалификации "Внутренний аудитор"</t>
  </si>
  <si>
    <t>Август 2025</t>
  </si>
  <si>
    <t>38.22</t>
  </si>
  <si>
    <t>38.22.29.000</t>
  </si>
  <si>
    <t xml:space="preserve">Установка утилизации отходов </t>
  </si>
  <si>
    <t>Май 2024</t>
  </si>
  <si>
    <t>56.21</t>
  </si>
  <si>
    <t>56.21.19</t>
  </si>
  <si>
    <t>Оказание услуг по организации питания</t>
  </si>
  <si>
    <t>81.21</t>
  </si>
  <si>
    <t>81.21.10.000</t>
  </si>
  <si>
    <t>Техническое обслуживание помещений (клининг), обслуживание инженерных сетей</t>
  </si>
  <si>
    <t>Май 2025</t>
  </si>
  <si>
    <t xml:space="preserve">Ремонт объекта ВПСН 148 км </t>
  </si>
  <si>
    <t>26.30.40.110</t>
  </si>
  <si>
    <t>Поставка противодронового ружья</t>
  </si>
  <si>
    <t>Разработка акта категорирования,  акта обследования и паспорта безопасности Мусюршорского месторождения</t>
  </si>
  <si>
    <t xml:space="preserve">Оформление в аренду земельных участков под объектами обустройства </t>
  </si>
  <si>
    <t xml:space="preserve">Маркшейдерское обеспечение ООО "ЗН Север" </t>
  </si>
  <si>
    <t>71.12.46</t>
  </si>
  <si>
    <t xml:space="preserve">71.12.34.110 </t>
  </si>
  <si>
    <t xml:space="preserve">Выполнение работ по межеванию и подготовке землеустроительных документов под объектами ООО «ЗН Север» </t>
  </si>
  <si>
    <t>Город Нарьян-Мар, Ненецкий автономный округ, Российская федерация</t>
  </si>
  <si>
    <t xml:space="preserve">Оформление в аренду земельных участков под объектами транспортировки нефти в РК </t>
  </si>
  <si>
    <t>68.32</t>
  </si>
  <si>
    <t>68.32.13.110</t>
  </si>
  <si>
    <t>Оказание услуг по технической инвентаризации (Изготовление справок и тех. карточек на объекты движимого имущества)</t>
  </si>
  <si>
    <t>Оказание услуг  по технической инвентаризации (Оформление технического плана на объект недвижимого имущества  (для линейных объектов); выполнение работ по технической инвентаризации объектов капитального строительства)</t>
  </si>
  <si>
    <t>Поставка ТМЦ для восполнения контейнеров ЛРН, закупка огнетушителей и пенообразователя до восполнения трехкратного запаса (10 тн.)</t>
  </si>
  <si>
    <t>ООО "ЗН Север"</t>
  </si>
  <si>
    <t>72.19</t>
  </si>
  <si>
    <t>72.19.15.000</t>
  </si>
  <si>
    <t>45 286 55 500</t>
  </si>
  <si>
    <t>46.51.2</t>
  </si>
  <si>
    <t>72.19.</t>
  </si>
  <si>
    <t>72.19.50.000</t>
  </si>
  <si>
    <t>Разработка методики цифрового скрининга ПАВ</t>
  </si>
  <si>
    <t>Оказание консультационных услуг в области геологии и разработки месторождений</t>
  </si>
  <si>
    <t>ООО "ЗН НТЦ"</t>
  </si>
  <si>
    <t>Услуги перевозки импорт нефтепродуков (битум)</t>
  </si>
  <si>
    <t>в КМ/тонна</t>
  </si>
  <si>
    <t xml:space="preserve">БиГ </t>
  </si>
  <si>
    <t>январь 2024</t>
  </si>
  <si>
    <t>февраль 2024</t>
  </si>
  <si>
    <t>Запрос котировок - конкурентная модель</t>
  </si>
  <si>
    <t xml:space="preserve"> Услуга физического и технического обеспечения безопасности территории АО «МПЗ Модрича» Модрича</t>
  </si>
  <si>
    <t xml:space="preserve">качество в соответствии с ТЗ, цена, срок поставки </t>
  </si>
  <si>
    <t>услуг</t>
  </si>
  <si>
    <t>БиГ</t>
  </si>
  <si>
    <t>февраль  2024</t>
  </si>
  <si>
    <t>2024-2025 г. (договор подписывается на 2 года)</t>
  </si>
  <si>
    <t>МПЗ Модрича</t>
  </si>
  <si>
    <t>Металлические бочеки (металне бачве)</t>
  </si>
  <si>
    <t>март 2024</t>
  </si>
  <si>
    <t>май 2024</t>
  </si>
  <si>
    <t>Litijum 12-hydroxi stearat</t>
  </si>
  <si>
    <t>27 кс</t>
  </si>
  <si>
    <t>БИГ, РС</t>
  </si>
  <si>
    <t>июль 2024</t>
  </si>
  <si>
    <t>Полиэтиленовая упаковка (пилиетиленска амбалажа)</t>
  </si>
  <si>
    <t>сентябрь 2024</t>
  </si>
  <si>
    <t>ноябрь 2024</t>
  </si>
  <si>
    <t>Экспедиторские услуги</t>
  </si>
  <si>
    <t>в КМ</t>
  </si>
  <si>
    <t>октябрь 2024</t>
  </si>
  <si>
    <t>Услуги перевозки импорт нефтепродуков (3 года)</t>
  </si>
  <si>
    <t>Подсчёт запасов нефти и растворенного газа</t>
  </si>
  <si>
    <t>по месту нахождения Исполнителя</t>
  </si>
  <si>
    <t>Выполнение работ по составлению Технологической схемы разработки объектов Ач3-1 и Ач3-3 Луцеяхского нефтяного месторождения</t>
  </si>
  <si>
    <t>Оказание услуг по научного сопровождению опытно-промышленных работ на Луцеяхском месторождении</t>
  </si>
  <si>
    <t>Выполнение маркшейдерских работ на Луцеяхском месторождении</t>
  </si>
  <si>
    <t>Выполнение кадастровых работ на Луцеяхском месторождении</t>
  </si>
  <si>
    <t>02.01</t>
  </si>
  <si>
    <t>Выполнение работ по обустройству минерализованных полос на объектах Луцеяхского лицензионного участка» для нужд ООО «НГП Северо-Карасевское»</t>
  </si>
  <si>
    <t>Выполнение работ по освоению, текущему и капитальному ремонту скважин на Луцеяхском месторождении</t>
  </si>
  <si>
    <t>Выполнение независимой экспертной оценки технологических решений на бурение скважин.</t>
  </si>
  <si>
    <t>'Производственный экологический  контроль, мониторинг состояния ОС</t>
  </si>
  <si>
    <t>Разработка нормативов технологических потерь нефти и попутного нефтяного газана 2025-2027г.г.</t>
  </si>
  <si>
    <t>52.10</t>
  </si>
  <si>
    <t>Оказание услуг складского хранения товарно-материальных ценностей</t>
  </si>
  <si>
    <t>49.39.3</t>
  </si>
  <si>
    <t>Услуги по предоставлению автомобильного и специализированного транспорта (спецтехники) с экипажем по заявкам.</t>
  </si>
  <si>
    <t>Оказание услуг по подсчету запасов Харьягинского месторождения</t>
  </si>
  <si>
    <t>Оказание услуг по подсчету запасов Верхнеколвинского месторождения</t>
  </si>
  <si>
    <t>43.2</t>
  </si>
  <si>
    <t>33.20.39.900</t>
  </si>
  <si>
    <t>Замена СКУД стр.1 и дооснащение СКУД стр.3</t>
  </si>
  <si>
    <t>Установка и модернизация  IP системы оранного телевидения (СОТ)</t>
  </si>
  <si>
    <t>26.51.41.130</t>
  </si>
  <si>
    <t>Поставка, пуско-наладка и ввод в эксплуатацию спектрометра динамического рассеяния света -  1 шт. для АО "ВНИИнефть"</t>
  </si>
  <si>
    <t>В соответствии с условиями технического задания</t>
  </si>
  <si>
    <t xml:space="preserve">шт. </t>
  </si>
  <si>
    <t>Поставка, пуско-наладка и ввод в эксплуатацию системы рекомбинирования нефти при давлении до 100МПа  - 1 шт. для АО "ВНИИнефть"</t>
  </si>
  <si>
    <t xml:space="preserve">26.51.53.140 </t>
  </si>
  <si>
    <t>Поставка, пуско-наладка и ввод в эксплуатацию ячейки высокого давления для реометра - 1 шт. для АО "ВНИИнефть"</t>
  </si>
  <si>
    <t>26.20</t>
  </si>
  <si>
    <t>26.20.15</t>
  </si>
  <si>
    <t>Поставка серверного оборудования в соответствии с Техзаданием</t>
  </si>
  <si>
    <t xml:space="preserve">26.20                </t>
  </si>
  <si>
    <t xml:space="preserve">26.20.1                </t>
  </si>
  <si>
    <t>Поставка компьютерного оборудования в соответствии с Техзаданием</t>
  </si>
  <si>
    <t>46.14.11</t>
  </si>
  <si>
    <t>Приобретение права использования и обновления ПО tNavigator в соответствии со спецификацией</t>
  </si>
  <si>
    <t xml:space="preserve">71.12 3 </t>
  </si>
  <si>
    <t xml:space="preserve">71.12.33.000 </t>
  </si>
  <si>
    <t>30 000 00 000</t>
  </si>
  <si>
    <t>Проведение электроразведочных работ и полевой геолого-гидрологической съемки на Верхнежировском участке в Камчатском крае</t>
  </si>
  <si>
    <t>Выполнение пассивных сейсморазведочных работ на   Больше – Банном участке в Камчатском крае</t>
  </si>
  <si>
    <t>Проведение электроразведочных работ на Больше – Банном участке в Камчатском крае</t>
  </si>
  <si>
    <t>Услуги супервайзинга при выполнении ОПР на Висовом и Западно-Хоседаюском месторождении.</t>
  </si>
  <si>
    <t>Формирование рекомендаций по используемому оборудованию во время проведения опытно-промышленных работ и полномасштабного внедрения ПАВ-полимерного заводнения</t>
  </si>
  <si>
    <t xml:space="preserve">72.19.29.190 </t>
  </si>
  <si>
    <t xml:space="preserve">Оказание услуг по рутинным исследованиям керна для АО "ВНИИнефть" </t>
  </si>
  <si>
    <t>Оказание охранных услуг физическими лицами зданий и территории АО «Гипровостокнефть» (г. Самара) по круглосуточной охране.</t>
  </si>
  <si>
    <t>Стоимость, опыт работ, наличие лицензии</t>
  </si>
  <si>
    <t xml:space="preserve">Поставка а/м EXEED VX </t>
  </si>
  <si>
    <t>Поставка мониторов 24"</t>
  </si>
  <si>
    <t>Поставка мониторов 27"</t>
  </si>
  <si>
    <t>Станции рабочие</t>
  </si>
  <si>
    <t>55.10</t>
  </si>
  <si>
    <t xml:space="preserve">55.10.10.000 </t>
  </si>
  <si>
    <t>Оказание услуг по групповому бронированию номеров, размещению, питанию и другие сопутствующие услуги в гостиничном комплексе.</t>
  </si>
  <si>
    <t>В соответствии с проектом Договора</t>
  </si>
  <si>
    <t>40 000 00 0000</t>
  </si>
  <si>
    <t>В соответствии с ТЗ</t>
  </si>
  <si>
    <t>43.21.10.140</t>
  </si>
  <si>
    <t>В соответствии с РД и  ТЗ</t>
  </si>
  <si>
    <t>297802693+K25:K28</t>
  </si>
  <si>
    <r>
      <t xml:space="preserve">Капитальный ремонт   «Административного  10-ти этажного здания  по адресу г. Самара, ул. Красноармейская, д. 93, литера Б».  Поставка оборулования, монтажные работы </t>
    </r>
    <r>
      <rPr>
        <b/>
        <sz val="10"/>
        <rFont val="Times New Roman"/>
        <family val="1"/>
      </rPr>
      <t xml:space="preserve">Системы охраны и доступа (СКУД, ОС, СОТ)      </t>
    </r>
    <r>
      <rPr>
        <sz val="10"/>
        <rFont val="Times New Roman"/>
        <family val="1"/>
      </rPr>
      <t xml:space="preserve">                              </t>
    </r>
  </si>
  <si>
    <r>
      <t>Капитальный ремонт   «Административного  10-ти этажного здания  по адресу г. Самара, ул. Красноармейская, д. 93, литера Б».  И</t>
    </r>
    <r>
      <rPr>
        <b/>
        <sz val="10"/>
        <rFont val="Times New Roman"/>
        <family val="1"/>
      </rPr>
      <t xml:space="preserve">нженерные системы пожаротушения и противопожарной защиты  (АПС, АПТ1, АПТ2, СОУЭ, АППЗ)      </t>
    </r>
    <r>
      <rPr>
        <sz val="10"/>
        <rFont val="Times New Roman"/>
        <family val="1"/>
      </rPr>
      <t xml:space="preserve">                              </t>
    </r>
  </si>
  <si>
    <r>
      <rPr>
        <b/>
        <sz val="10"/>
        <rFont val="Times New Roman"/>
        <family val="1"/>
      </rPr>
      <t>Замена лифтов 2 шт.</t>
    </r>
    <r>
      <rPr>
        <sz val="10"/>
        <rFont val="Times New Roman"/>
        <family val="1"/>
      </rPr>
      <t xml:space="preserve">   «Административного  10-ти этажного здания  по адресу г. Самара, ул. Красноармейская, д. 93, литера Б».  </t>
    </r>
    <r>
      <rPr>
        <b/>
        <sz val="10"/>
        <rFont val="Times New Roman"/>
        <family val="1"/>
      </rPr>
      <t xml:space="preserve"> </t>
    </r>
  </si>
  <si>
    <t>ООО "Нестро Самара"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</si>
</sst>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"/>
    <numFmt numFmtId="171" formatCode="0.000"/>
    <numFmt numFmtId="172" formatCode="[$-419]mmmm\ yyyy;@"/>
    <numFmt numFmtId="173" formatCode="#,##0.00\ [$CUC]"/>
    <numFmt numFmtId="174" formatCode="_-[$€-2]\ * #,##0.00_-;\-[$€-2]\ * #,##0.00_-;_-[$€-2]\ * &quot;-&quot;??_-;_-@_-"/>
    <numFmt numFmtId="175" formatCode="[$-F800]dddd\,\ mmmm\ dd\,\ yyyy"/>
    <numFmt numFmtId="176" formatCode="#,##0.00&quot;р.&quot;"/>
    <numFmt numFmtId="177" formatCode="_-* #,##0.00\ [$USD]_-;\-* #,##0.00\ [$USD]_-;_-* &quot;-&quot;??\ [$USD]_-;_-@_-"/>
    <numFmt numFmtId="178" formatCode="#,##0.00\ &quot;₽&quot;"/>
    <numFmt numFmtId="179" formatCode="#,##0\ &quot;₽&quot;"/>
    <numFmt numFmtId="180" formatCode="#,##0.00_р_."/>
    <numFmt numFmtId="181" formatCode="d/m;@"/>
    <numFmt numFmtId="182" formatCode="yyyy"/>
    <numFmt numFmtId="183" formatCode="0.000000000"/>
    <numFmt numFmtId="184" formatCode="&quot;$&quot;#,##0;[Red]\-&quot;$&quot;#,##0"/>
    <numFmt numFmtId="185" formatCode="#,##0_ ;[Red]\-#,##0\ "/>
    <numFmt numFmtId="186" formatCode="#,##0.0000_ ;[Red]\-#,##0.0000\ "/>
    <numFmt numFmtId="187" formatCode="#,###,;[Red]\-#,##0,"/>
    <numFmt numFmtId="188" formatCode="#\ ##0.0_ ;[Red]\-#\ ##0.0\ "/>
    <numFmt numFmtId="189" formatCode="#,##0.000_ ;[Red]\-#,##0.000\ "/>
    <numFmt numFmtId="190" formatCode="@\ *."/>
    <numFmt numFmtId="191" formatCode="000000"/>
    <numFmt numFmtId="192" formatCode="0.00_)"/>
    <numFmt numFmtId="193" formatCode="_-* #,##0\ &quot;DM&quot;_-;\-* #,##0\ &quot;DM&quot;_-;_-* &quot;-&quot;\ &quot;DM&quot;_-;_-@_-"/>
    <numFmt numFmtId="194" formatCode="#,##0.00&quot; DM&quot;;[Red]\-#,##0.00&quot; DM&quot;"/>
    <numFmt numFmtId="195" formatCode="#,##0.0;[Red]\-#,##0.0"/>
    <numFmt numFmtId="196" formatCode="dd\.mm\.yyyy&quot;г.&quot;"/>
    <numFmt numFmtId="197" formatCode="yyyy\ &quot;год&quot;"/>
    <numFmt numFmtId="198" formatCode="0000"/>
    <numFmt numFmtId="199" formatCode="_ * #,##0.00_)\ &quot;$&quot;_ ;_ * \(#,##0.00\)\ &quot;$&quot;_ ;_ * &quot;-&quot;??_)\ &quot;$&quot;_ ;_ @_ "/>
    <numFmt numFmtId="200" formatCode="_ * #,##0.00_)\ _$_ ;_ * \(#,##0.00\)\ _$_ ;_ * &quot;-&quot;??_)\ _$_ ;_ @_ "/>
    <numFmt numFmtId="201" formatCode="#,##0.00\ [$€-1]"/>
    <numFmt numFmtId="202" formatCode="#,##0.00\ &quot;₽&quot;;[Red]#,##0.00\ &quot;₽&quot;"/>
    <numFmt numFmtId="203" formatCode="#,##0_ ;\-#,##0\ "/>
    <numFmt numFmtId="204" formatCode="mmmm\ yyyy"/>
    <numFmt numFmtId="205" formatCode="#,##0.00\ [$SGD];\-#,##0.00\ [$SGD]"/>
    <numFmt numFmtId="206" formatCode="#,##0.00;[Red]#,##0.00"/>
    <numFmt numFmtId="207" formatCode="#,##0.0\ &quot;₽&quot;"/>
    <numFmt numFmtId="208" formatCode="_-* #,##0.00\ [$₽-419]_-;\-* #,##0.00\ [$₽-419]_-;_-* &quot;-&quot;??\ [$₽-419]_-;_-@_-"/>
    <numFmt numFmtId="209" formatCode="_-* #,##0.00\ [$CUC]_-;\-* #,##0.00\ [$CUC]_-;_-* &quot;-&quot;??\ [$CUC]_-;_-@_-"/>
    <numFmt numFmtId="210" formatCode="_-[$$-409]* #,##0.00_ ;_-[$$-409]* \-#,##0.00\ ;_-[$$-409]* &quot;-&quot;??_ ;_-@_ "/>
    <numFmt numFmtId="211" formatCode="dd/mm/yy"/>
    <numFmt numFmtId="212" formatCode="_-* #,##0.00\ [$€-1]_-;\-* #,##0.00\ [$€-1]_-;_-* &quot;-&quot;??\ [$€-1]_-;_-@_-"/>
    <numFmt numFmtId="213" formatCode="#,##0.00\ _₽"/>
    <numFmt numFmtId="214" formatCode="_-* #,##0.00\ [$RUB]_-;\-* #,##0.00\ [$RUB]_-;_-* &quot;-&quot;??\ [$RUB]_-;_-@_-"/>
    <numFmt numFmtId="215" formatCode="#,##0.00\ [$₽-419]"/>
    <numFmt numFmtId="216" formatCode="_-* #,##0.00\ [$VND]_-;\-* #,##0.00\ [$VND]_-;_-* &quot;-&quot;??\ [$VND]_-;_-@_-"/>
    <numFmt numFmtId="217" formatCode="#,##0.00\ [$USD]"/>
    <numFmt numFmtId="218" formatCode="0;[Red]0"/>
    <numFmt numFmtId="219" formatCode="_-* #,##0_-;\-* #,##0_-;_-* &quot;-&quot;??_-;_-@_-"/>
    <numFmt numFmtId="220" formatCode="#,##0.00\ [$EUR]"/>
  </numFmts>
  <fonts count="9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i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b/>
      <i/>
      <sz val="11"/>
      <name val="Times New Roman Cyr"/>
      <family val="1"/>
    </font>
    <font>
      <sz val="20"/>
      <color indexed="18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0"/>
    </font>
    <font>
      <sz val="11"/>
      <color indexed="8"/>
      <name val="Times New Roman"/>
      <family val="1"/>
    </font>
    <font>
      <sz val="8"/>
      <name val="Segoe U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Arial Cyr"/>
      <family val="0"/>
    </font>
    <font>
      <b/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7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Fill="0" applyBorder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0" fontId="2" fillId="0" borderId="0">
      <alignment horizontal="center"/>
      <protection/>
    </xf>
    <xf numFmtId="190" fontId="2" fillId="0" borderId="0">
      <alignment horizontal="center"/>
      <protection/>
    </xf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91" fontId="12" fillId="0" borderId="0" applyFont="0" applyFill="0" applyBorder="0">
      <alignment horizontal="center"/>
      <protection/>
    </xf>
    <xf numFmtId="0" fontId="13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8" fontId="6" fillId="0" borderId="1" applyFont="0" applyFill="0" applyBorder="0" applyProtection="0">
      <alignment horizontal="center"/>
    </xf>
    <xf numFmtId="198" fontId="6" fillId="0" borderId="1" applyFont="0" applyFill="0" applyBorder="0" applyProtection="0">
      <alignment horizontal="center"/>
    </xf>
    <xf numFmtId="37" fontId="14" fillId="0" borderId="2" applyFont="0" applyFill="0" applyBorder="0">
      <alignment/>
      <protection/>
    </xf>
    <xf numFmtId="37" fontId="15" fillId="0" borderId="2" applyFont="0" applyFill="0" applyBorder="0">
      <alignment/>
      <protection locked="0"/>
    </xf>
    <xf numFmtId="37" fontId="16" fillId="20" borderId="3" applyFill="0" applyBorder="0" applyProtection="0">
      <alignment/>
    </xf>
    <xf numFmtId="37" fontId="16" fillId="20" borderId="3" applyFill="0" applyBorder="0" applyProtection="0">
      <alignment/>
    </xf>
    <xf numFmtId="37" fontId="15" fillId="0" borderId="2" applyFill="0" applyBorder="0">
      <alignment/>
      <protection locked="0"/>
    </xf>
    <xf numFmtId="15" fontId="17" fillId="0" borderId="4" applyFont="0" applyFill="0" applyBorder="0" applyAlignment="0">
      <protection/>
    </xf>
    <xf numFmtId="196" fontId="17" fillId="0" borderId="4" applyFont="0" applyFill="0" applyBorder="0" applyAlignment="0">
      <protection/>
    </xf>
    <xf numFmtId="0" fontId="9" fillId="20" borderId="5" applyFont="0" applyFill="0" applyBorder="0" applyProtection="0">
      <alignment horizontal="right"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6" applyNumberFormat="0" applyAlignment="0" applyProtection="0"/>
    <xf numFmtId="0" fontId="18" fillId="0" borderId="7">
      <alignment horizontal="left" vertical="center"/>
      <protection/>
    </xf>
    <xf numFmtId="0" fontId="18" fillId="0" borderId="7">
      <alignment horizontal="left" vertical="center"/>
      <protection/>
    </xf>
    <xf numFmtId="192" fontId="19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0" fillId="0" borderId="0">
      <alignment/>
      <protection/>
    </xf>
    <xf numFmtId="9" fontId="20" fillId="0" borderId="0" applyFont="0" applyFill="0" applyBorder="0" applyAlignment="0" applyProtection="0"/>
    <xf numFmtId="167" fontId="21" fillId="0" borderId="3">
      <alignment horizontal="right" vertical="center" wrapText="1"/>
      <protection/>
    </xf>
    <xf numFmtId="167" fontId="21" fillId="0" borderId="3">
      <alignment horizontal="right" vertical="center" wrapText="1"/>
      <protection/>
    </xf>
    <xf numFmtId="9" fontId="0" fillId="0" borderId="0" applyFont="0" applyFill="0" applyBorder="0" applyAlignment="0" applyProtection="0"/>
    <xf numFmtId="0" fontId="6" fillId="0" borderId="0">
      <alignment/>
      <protection locked="0"/>
    </xf>
    <xf numFmtId="4" fontId="22" fillId="21" borderId="8" applyNumberFormat="0" applyProtection="0">
      <alignment vertical="center"/>
    </xf>
    <xf numFmtId="4" fontId="22" fillId="21" borderId="8" applyNumberFormat="0" applyProtection="0">
      <alignment vertical="center"/>
    </xf>
    <xf numFmtId="4" fontId="23" fillId="21" borderId="8" applyNumberFormat="0" applyProtection="0">
      <alignment vertical="center"/>
    </xf>
    <xf numFmtId="4" fontId="23" fillId="21" borderId="8" applyNumberFormat="0" applyProtection="0">
      <alignment vertical="center"/>
    </xf>
    <xf numFmtId="4" fontId="22" fillId="21" borderId="8" applyNumberFormat="0" applyProtection="0">
      <alignment horizontal="left" vertical="center" indent="1"/>
    </xf>
    <xf numFmtId="4" fontId="22" fillId="21" borderId="8" applyNumberFormat="0" applyProtection="0">
      <alignment horizontal="left" vertical="center" indent="1"/>
    </xf>
    <xf numFmtId="0" fontId="22" fillId="21" borderId="8" applyNumberFormat="0" applyProtection="0">
      <alignment horizontal="left" vertical="top" indent="1"/>
    </xf>
    <xf numFmtId="0" fontId="22" fillId="21" borderId="8" applyNumberFormat="0" applyProtection="0">
      <alignment horizontal="left" vertical="top" indent="1"/>
    </xf>
    <xf numFmtId="4" fontId="22" fillId="22" borderId="0" applyNumberFormat="0" applyProtection="0">
      <alignment horizontal="left" vertical="center" indent="1"/>
    </xf>
    <xf numFmtId="4" fontId="14" fillId="23" borderId="8" applyNumberFormat="0" applyProtection="0">
      <alignment horizontal="right" vertical="center"/>
    </xf>
    <xf numFmtId="4" fontId="14" fillId="23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4" fillId="25" borderId="8" applyNumberFormat="0" applyProtection="0">
      <alignment horizontal="right" vertical="center"/>
    </xf>
    <xf numFmtId="4" fontId="14" fillId="25" borderId="8" applyNumberFormat="0" applyProtection="0">
      <alignment horizontal="right" vertical="center"/>
    </xf>
    <xf numFmtId="4" fontId="14" fillId="26" borderId="8" applyNumberFormat="0" applyProtection="0">
      <alignment horizontal="right" vertical="center"/>
    </xf>
    <xf numFmtId="4" fontId="14" fillId="26" borderId="8" applyNumberFormat="0" applyProtection="0">
      <alignment horizontal="right" vertical="center"/>
    </xf>
    <xf numFmtId="4" fontId="14" fillId="27" borderId="8" applyNumberFormat="0" applyProtection="0">
      <alignment horizontal="right" vertical="center"/>
    </xf>
    <xf numFmtId="4" fontId="14" fillId="27" borderId="8" applyNumberFormat="0" applyProtection="0">
      <alignment horizontal="right" vertical="center"/>
    </xf>
    <xf numFmtId="4" fontId="14" fillId="28" borderId="8" applyNumberFormat="0" applyProtection="0">
      <alignment horizontal="right" vertical="center"/>
    </xf>
    <xf numFmtId="4" fontId="14" fillId="28" borderId="8" applyNumberFormat="0" applyProtection="0">
      <alignment horizontal="right" vertical="center"/>
    </xf>
    <xf numFmtId="4" fontId="14" fillId="29" borderId="8" applyNumberFormat="0" applyProtection="0">
      <alignment horizontal="right" vertical="center"/>
    </xf>
    <xf numFmtId="4" fontId="14" fillId="29" borderId="8" applyNumberFormat="0" applyProtection="0">
      <alignment horizontal="right" vertical="center"/>
    </xf>
    <xf numFmtId="4" fontId="14" fillId="30" borderId="8" applyNumberFormat="0" applyProtection="0">
      <alignment horizontal="right" vertical="center"/>
    </xf>
    <xf numFmtId="4" fontId="14" fillId="30" borderId="8" applyNumberFormat="0" applyProtection="0">
      <alignment horizontal="right" vertical="center"/>
    </xf>
    <xf numFmtId="4" fontId="14" fillId="31" borderId="8" applyNumberFormat="0" applyProtection="0">
      <alignment horizontal="right" vertical="center"/>
    </xf>
    <xf numFmtId="4" fontId="14" fillId="31" borderId="8" applyNumberFormat="0" applyProtection="0">
      <alignment horizontal="right" vertical="center"/>
    </xf>
    <xf numFmtId="4" fontId="22" fillId="32" borderId="9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24" fillId="34" borderId="0" applyNumberFormat="0" applyProtection="0">
      <alignment horizontal="left" vertical="center" indent="1"/>
    </xf>
    <xf numFmtId="4" fontId="14" fillId="22" borderId="8" applyNumberFormat="0" applyProtection="0">
      <alignment horizontal="right" vertical="center"/>
    </xf>
    <xf numFmtId="4" fontId="14" fillId="22" borderId="8" applyNumberFormat="0" applyProtection="0">
      <alignment horizontal="right" vertical="center"/>
    </xf>
    <xf numFmtId="4" fontId="14" fillId="33" borderId="0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4" fillId="22" borderId="0" applyNumberFormat="0" applyProtection="0">
      <alignment horizontal="left" vertical="center" indent="1"/>
    </xf>
    <xf numFmtId="4" fontId="14" fillId="22" borderId="0" applyNumberFormat="0" applyProtection="0">
      <alignment horizontal="left" vertical="center" indent="1"/>
    </xf>
    <xf numFmtId="0" fontId="6" fillId="34" borderId="8" applyNumberFormat="0" applyProtection="0">
      <alignment horizontal="left" vertical="center" indent="1"/>
    </xf>
    <xf numFmtId="0" fontId="6" fillId="34" borderId="8" applyNumberFormat="0" applyProtection="0">
      <alignment horizontal="left" vertical="center" indent="1"/>
    </xf>
    <xf numFmtId="0" fontId="6" fillId="34" borderId="8" applyNumberFormat="0" applyProtection="0">
      <alignment horizontal="left" vertical="top" indent="1"/>
    </xf>
    <xf numFmtId="0" fontId="6" fillId="34" borderId="8" applyNumberFormat="0" applyProtection="0">
      <alignment horizontal="left" vertical="top" indent="1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center" indent="1"/>
    </xf>
    <xf numFmtId="0" fontId="6" fillId="22" borderId="8" applyNumberFormat="0" applyProtection="0">
      <alignment horizontal="left" vertical="top" indent="1"/>
    </xf>
    <xf numFmtId="0" fontId="6" fillId="22" borderId="8" applyNumberFormat="0" applyProtection="0">
      <alignment horizontal="left" vertical="top" indent="1"/>
    </xf>
    <xf numFmtId="0" fontId="6" fillId="35" borderId="8" applyNumberFormat="0" applyProtection="0">
      <alignment horizontal="left" vertical="center" indent="1"/>
    </xf>
    <xf numFmtId="0" fontId="6" fillId="35" borderId="8" applyNumberFormat="0" applyProtection="0">
      <alignment horizontal="left" vertical="center" indent="1"/>
    </xf>
    <xf numFmtId="0" fontId="6" fillId="35" borderId="8" applyNumberFormat="0" applyProtection="0">
      <alignment horizontal="left" vertical="top" indent="1"/>
    </xf>
    <xf numFmtId="0" fontId="6" fillId="35" borderId="8" applyNumberFormat="0" applyProtection="0">
      <alignment horizontal="left" vertical="top" indent="1"/>
    </xf>
    <xf numFmtId="0" fontId="6" fillId="33" borderId="8" applyNumberFormat="0" applyProtection="0">
      <alignment horizontal="left" vertical="center" indent="1"/>
    </xf>
    <xf numFmtId="0" fontId="6" fillId="33" borderId="8" applyNumberFormat="0" applyProtection="0">
      <alignment horizontal="left" vertical="center" indent="1"/>
    </xf>
    <xf numFmtId="0" fontId="6" fillId="33" borderId="8" applyNumberFormat="0" applyProtection="0">
      <alignment horizontal="left" vertical="top" indent="1"/>
    </xf>
    <xf numFmtId="0" fontId="6" fillId="33" borderId="8" applyNumberFormat="0" applyProtection="0">
      <alignment horizontal="left" vertical="top" indent="1"/>
    </xf>
    <xf numFmtId="4" fontId="14" fillId="36" borderId="8" applyNumberFormat="0" applyProtection="0">
      <alignment vertical="center"/>
    </xf>
    <xf numFmtId="4" fontId="14" fillId="36" borderId="8" applyNumberFormat="0" applyProtection="0">
      <alignment vertical="center"/>
    </xf>
    <xf numFmtId="4" fontId="25" fillId="36" borderId="8" applyNumberFormat="0" applyProtection="0">
      <alignment vertical="center"/>
    </xf>
    <xf numFmtId="4" fontId="25" fillId="36" borderId="8" applyNumberFormat="0" applyProtection="0">
      <alignment vertical="center"/>
    </xf>
    <xf numFmtId="4" fontId="14" fillId="36" borderId="8" applyNumberFormat="0" applyProtection="0">
      <alignment horizontal="left" vertical="center" indent="1"/>
    </xf>
    <xf numFmtId="4" fontId="14" fillId="36" borderId="8" applyNumberFormat="0" applyProtection="0">
      <alignment horizontal="left" vertical="center" indent="1"/>
    </xf>
    <xf numFmtId="0" fontId="14" fillId="36" borderId="8" applyNumberFormat="0" applyProtection="0">
      <alignment horizontal="left" vertical="top" indent="1"/>
    </xf>
    <xf numFmtId="0" fontId="14" fillId="36" borderId="8" applyNumberFormat="0" applyProtection="0">
      <alignment horizontal="left" vertical="top" indent="1"/>
    </xf>
    <xf numFmtId="4" fontId="26" fillId="37" borderId="10" applyNumberFormat="0" applyProtection="0">
      <alignment horizontal="right" vertical="center"/>
    </xf>
    <xf numFmtId="4" fontId="26" fillId="37" borderId="10" applyNumberFormat="0" applyProtection="0">
      <alignment horizontal="right" vertical="center"/>
    </xf>
    <xf numFmtId="4" fontId="25" fillId="33" borderId="8" applyNumberFormat="0" applyProtection="0">
      <alignment horizontal="right" vertical="center"/>
    </xf>
    <xf numFmtId="4" fontId="25" fillId="33" borderId="8" applyNumberFormat="0" applyProtection="0">
      <alignment horizontal="right" vertical="center"/>
    </xf>
    <xf numFmtId="4" fontId="14" fillId="22" borderId="8" applyNumberFormat="0" applyProtection="0">
      <alignment horizontal="left" vertical="center" indent="1"/>
    </xf>
    <xf numFmtId="4" fontId="14" fillId="22" borderId="8" applyNumberFormat="0" applyProtection="0">
      <alignment horizontal="left" vertical="center" indent="1"/>
    </xf>
    <xf numFmtId="0" fontId="14" fillId="22" borderId="8" applyNumberFormat="0" applyProtection="0">
      <alignment horizontal="left" vertical="top" indent="1"/>
    </xf>
    <xf numFmtId="0" fontId="14" fillId="22" borderId="8" applyNumberFormat="0" applyProtection="0">
      <alignment horizontal="left" vertical="top" indent="1"/>
    </xf>
    <xf numFmtId="4" fontId="27" fillId="38" borderId="0" applyNumberFormat="0" applyProtection="0">
      <alignment horizontal="left" vertical="center" indent="1"/>
    </xf>
    <xf numFmtId="4" fontId="28" fillId="33" borderId="8" applyNumberFormat="0" applyProtection="0">
      <alignment horizontal="right" vertical="center"/>
    </xf>
    <xf numFmtId="4" fontId="28" fillId="33" borderId="8" applyNumberFormat="0" applyProtection="0">
      <alignment horizontal="right" vertical="center"/>
    </xf>
    <xf numFmtId="0" fontId="13" fillId="0" borderId="0" applyNumberFormat="0" applyFill="0" applyBorder="0" applyAlignment="0" applyProtection="0"/>
    <xf numFmtId="0" fontId="10" fillId="0" borderId="0">
      <alignment/>
      <protection/>
    </xf>
    <xf numFmtId="193" fontId="6" fillId="0" borderId="0" applyFont="0" applyFill="0" applyBorder="0" applyAlignment="0" applyProtection="0"/>
    <xf numFmtId="194" fontId="29" fillId="0" borderId="0" applyFont="0" applyFill="0" applyBorder="0" applyAlignment="0" applyProtection="0"/>
    <xf numFmtId="182" fontId="17" fillId="0" borderId="4" applyFont="0" applyFill="0" applyBorder="0" applyAlignment="0">
      <protection/>
    </xf>
    <xf numFmtId="197" fontId="30" fillId="0" borderId="4" applyFont="0" applyFill="0" applyBorder="0" applyAlignment="0">
      <protection/>
    </xf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45" borderId="11" applyNumberFormat="0" applyAlignment="0" applyProtection="0"/>
    <xf numFmtId="0" fontId="69" fillId="46" borderId="12" applyNumberFormat="0" applyAlignment="0" applyProtection="0"/>
    <xf numFmtId="0" fontId="70" fillId="46" borderId="1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84" fontId="31" fillId="2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83" fontId="0" fillId="0" borderId="3" applyNumberFormat="0" applyBorder="0" applyAlignment="0">
      <protection/>
    </xf>
    <xf numFmtId="183" fontId="0" fillId="0" borderId="3" applyNumberFormat="0" applyBorder="0" applyAlignment="0">
      <protection/>
    </xf>
    <xf numFmtId="185" fontId="32" fillId="0" borderId="13">
      <alignment horizontal="center" vertical="center" wrapText="1"/>
      <protection/>
    </xf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 vertical="top"/>
      <protection/>
    </xf>
    <xf numFmtId="3" fontId="34" fillId="47" borderId="17">
      <alignment horizontal="left"/>
      <protection/>
    </xf>
    <xf numFmtId="3" fontId="35" fillId="47" borderId="17">
      <alignment horizontal="left"/>
      <protection/>
    </xf>
    <xf numFmtId="0" fontId="36" fillId="0" borderId="0">
      <alignment/>
      <protection/>
    </xf>
    <xf numFmtId="0" fontId="76" fillId="0" borderId="18" applyNumberFormat="0" applyFill="0" applyAlignment="0" applyProtection="0"/>
    <xf numFmtId="0" fontId="3" fillId="0" borderId="3">
      <alignment horizontal="left" vertical="top" indent="1"/>
      <protection/>
    </xf>
    <xf numFmtId="0" fontId="3" fillId="0" borderId="3">
      <alignment horizontal="left" vertical="top" indent="1"/>
      <protection/>
    </xf>
    <xf numFmtId="0" fontId="21" fillId="0" borderId="3">
      <alignment horizontal="left" wrapText="1" indent="4"/>
      <protection/>
    </xf>
    <xf numFmtId="0" fontId="21" fillId="0" borderId="3">
      <alignment horizontal="left" wrapText="1" indent="4"/>
      <protection/>
    </xf>
    <xf numFmtId="0" fontId="77" fillId="48" borderId="19" applyNumberFormat="0" applyAlignment="0" applyProtection="0"/>
    <xf numFmtId="0" fontId="78" fillId="0" borderId="0" applyNumberFormat="0" applyFill="0" applyBorder="0" applyAlignment="0" applyProtection="0"/>
    <xf numFmtId="0" fontId="79" fillId="4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5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51" borderId="20" applyNumberFormat="0" applyFont="0" applyAlignment="0" applyProtection="0"/>
    <xf numFmtId="186" fontId="37" fillId="21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21" applyNumberFormat="0" applyFont="0" applyAlignment="0">
      <protection/>
    </xf>
    <xf numFmtId="0" fontId="38" fillId="0" borderId="21" applyNumberFormat="0" applyFont="0" applyAlignment="0">
      <protection/>
    </xf>
    <xf numFmtId="0" fontId="84" fillId="0" borderId="22" applyNumberFormat="0" applyFill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85" fillId="0" borderId="0" applyNumberFormat="0" applyFill="0" applyBorder="0" applyAlignment="0" applyProtection="0"/>
    <xf numFmtId="187" fontId="40" fillId="0" borderId="0">
      <alignment/>
      <protection/>
    </xf>
    <xf numFmtId="188" fontId="41" fillId="20" borderId="3" applyFont="0" applyFill="0" applyBorder="0" applyAlignment="0" applyProtection="0"/>
    <xf numFmtId="185" fontId="17" fillId="0" borderId="23" applyFont="0" applyFill="0" applyBorder="0" applyAlignment="0" applyProtection="0"/>
    <xf numFmtId="185" fontId="17" fillId="0" borderId="23" applyFont="0" applyFill="0" applyBorder="0" applyAlignment="0" applyProtection="0"/>
    <xf numFmtId="189" fontId="17" fillId="0" borderId="3" applyFont="0" applyFill="0" applyBorder="0" applyAlignment="0" applyProtection="0"/>
    <xf numFmtId="189" fontId="17" fillId="0" borderId="3" applyFont="0" applyFill="0" applyBorder="0" applyAlignment="0" applyProtection="0"/>
    <xf numFmtId="195" fontId="42" fillId="0" borderId="24" applyFont="0" applyFill="0" applyBorder="0" applyAlignment="0" applyProtection="0"/>
    <xf numFmtId="167" fontId="0" fillId="0" borderId="0" applyFont="0" applyFill="0" applyBorder="0" applyAlignment="0" applyProtection="0"/>
    <xf numFmtId="188" fontId="41" fillId="20" borderId="3" applyFont="0" applyFill="0" applyBorder="0" applyAlignment="0" applyProtection="0"/>
    <xf numFmtId="185" fontId="41" fillId="20" borderId="3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6" fillId="52" borderId="0" applyNumberFormat="0" applyBorder="0" applyAlignment="0" applyProtection="0"/>
    <xf numFmtId="0" fontId="21" fillId="0" borderId="3">
      <alignment horizontal="center" vertical="center" wrapText="1"/>
      <protection/>
    </xf>
    <xf numFmtId="0" fontId="21" fillId="0" borderId="3">
      <alignment horizontal="center" vertical="center" wrapText="1"/>
      <protection/>
    </xf>
  </cellStyleXfs>
  <cellXfs count="19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3" xfId="399" applyFont="1" applyBorder="1" applyAlignment="1">
      <alignment horizontal="center" vertical="center" wrapText="1"/>
      <protection/>
    </xf>
    <xf numFmtId="0" fontId="2" fillId="53" borderId="3" xfId="0" applyFont="1" applyFill="1" applyBorder="1" applyAlignment="1">
      <alignment horizontal="center" vertical="center" wrapText="1"/>
    </xf>
    <xf numFmtId="49" fontId="2" fillId="53" borderId="3" xfId="0" applyNumberFormat="1" applyFont="1" applyFill="1" applyBorder="1" applyAlignment="1">
      <alignment horizontal="center" vertical="center" wrapText="1"/>
    </xf>
    <xf numFmtId="0" fontId="7" fillId="53" borderId="3" xfId="399" applyFont="1" applyFill="1" applyBorder="1" applyAlignment="1">
      <alignment horizontal="center" vertical="center" wrapText="1"/>
      <protection/>
    </xf>
    <xf numFmtId="0" fontId="87" fillId="53" borderId="3" xfId="0" applyFont="1" applyFill="1" applyBorder="1" applyAlignment="1">
      <alignment horizontal="center" vertical="center" wrapText="1"/>
    </xf>
    <xf numFmtId="0" fontId="0" fillId="53" borderId="0" xfId="0" applyFill="1" applyAlignment="1">
      <alignment/>
    </xf>
    <xf numFmtId="0" fontId="88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53" borderId="3" xfId="395" applyNumberFormat="1" applyFont="1" applyFill="1" applyBorder="1" applyAlignment="1" applyProtection="1">
      <alignment horizontal="center" vertical="center" wrapText="1"/>
      <protection/>
    </xf>
    <xf numFmtId="49" fontId="2" fillId="53" borderId="3" xfId="395" applyNumberFormat="1" applyFont="1" applyFill="1" applyBorder="1" applyAlignment="1">
      <alignment horizontal="center" vertical="center" wrapText="1"/>
      <protection/>
    </xf>
    <xf numFmtId="0" fontId="2" fillId="53" borderId="3" xfId="395" applyFont="1" applyFill="1" applyBorder="1" applyAlignment="1">
      <alignment horizontal="center" vertical="center" wrapText="1"/>
      <protection/>
    </xf>
    <xf numFmtId="3" fontId="2" fillId="53" borderId="3" xfId="395" applyNumberFormat="1" applyFont="1" applyFill="1" applyBorder="1" applyAlignment="1" applyProtection="1">
      <alignment horizontal="center" vertical="center" wrapText="1"/>
      <protection/>
    </xf>
    <xf numFmtId="172" fontId="2" fillId="53" borderId="3" xfId="395" applyNumberFormat="1" applyFont="1" applyFill="1" applyBorder="1" applyAlignment="1" applyProtection="1">
      <alignment horizontal="center" vertical="center" wrapText="1"/>
      <protection/>
    </xf>
    <xf numFmtId="0" fontId="2" fillId="53" borderId="3" xfId="395" applyFont="1" applyFill="1" applyBorder="1" applyAlignment="1" applyProtection="1">
      <alignment horizontal="center" vertical="center" wrapText="1"/>
      <protection/>
    </xf>
    <xf numFmtId="178" fontId="2" fillId="53" borderId="3" xfId="395" applyNumberFormat="1" applyFont="1" applyFill="1" applyBorder="1" applyAlignment="1" applyProtection="1">
      <alignment horizontal="center" vertical="center" wrapText="1"/>
      <protection/>
    </xf>
    <xf numFmtId="0" fontId="2" fillId="53" borderId="2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53" borderId="26" xfId="399" applyFont="1" applyFill="1" applyBorder="1" applyAlignment="1">
      <alignment horizontal="center" vertical="center" wrapText="1"/>
      <protection/>
    </xf>
    <xf numFmtId="49" fontId="88" fillId="0" borderId="3" xfId="0" applyNumberFormat="1" applyFont="1" applyFill="1" applyBorder="1" applyAlignment="1">
      <alignment horizontal="center" vertical="center" wrapText="1"/>
    </xf>
    <xf numFmtId="17" fontId="88" fillId="0" borderId="3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8" fillId="0" borderId="3" xfId="405" applyFont="1" applyFill="1" applyBorder="1" applyAlignment="1">
      <alignment horizontal="center" vertical="center" wrapText="1"/>
      <protection/>
    </xf>
    <xf numFmtId="0" fontId="88" fillId="0" borderId="3" xfId="401" applyFont="1" applyFill="1" applyBorder="1" applyAlignment="1">
      <alignment horizontal="center" vertical="center" wrapText="1"/>
      <protection/>
    </xf>
    <xf numFmtId="0" fontId="88" fillId="0" borderId="3" xfId="227" applyFont="1" applyFill="1" applyBorder="1" applyAlignment="1">
      <alignment horizontal="center" vertical="center" wrapText="1"/>
    </xf>
    <xf numFmtId="0" fontId="88" fillId="0" borderId="3" xfId="402" applyFont="1" applyFill="1" applyBorder="1" applyAlignment="1">
      <alignment horizontal="center" vertical="center" wrapText="1"/>
      <protection/>
    </xf>
    <xf numFmtId="0" fontId="88" fillId="0" borderId="3" xfId="403" applyFont="1" applyFill="1" applyBorder="1" applyAlignment="1">
      <alignment horizontal="center" vertical="center" wrapText="1"/>
      <protection/>
    </xf>
    <xf numFmtId="0" fontId="88" fillId="0" borderId="3" xfId="205" applyFont="1" applyFill="1" applyBorder="1" applyAlignment="1">
      <alignment horizontal="center" vertical="center" wrapText="1"/>
    </xf>
    <xf numFmtId="172" fontId="88" fillId="0" borderId="3" xfId="210" applyNumberFormat="1" applyFont="1" applyFill="1" applyBorder="1" applyAlignment="1">
      <alignment horizontal="center" vertical="center" wrapText="1"/>
    </xf>
    <xf numFmtId="49" fontId="88" fillId="0" borderId="3" xfId="0" applyNumberFormat="1" applyFont="1" applyFill="1" applyBorder="1" applyAlignment="1">
      <alignment horizontal="center" vertical="center" wrapText="1" readingOrder="1"/>
    </xf>
    <xf numFmtId="8" fontId="2" fillId="53" borderId="3" xfId="0" applyNumberFormat="1" applyFont="1" applyFill="1" applyBorder="1" applyAlignment="1">
      <alignment horizontal="center" vertical="center" wrapText="1"/>
    </xf>
    <xf numFmtId="0" fontId="2" fillId="53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2" fontId="2" fillId="53" borderId="3" xfId="0" applyNumberFormat="1" applyFont="1" applyFill="1" applyBorder="1" applyAlignment="1">
      <alignment horizontal="center" vertical="center" wrapText="1"/>
    </xf>
    <xf numFmtId="49" fontId="2" fillId="53" borderId="3" xfId="395" applyNumberFormat="1" applyFont="1" applyFill="1" applyBorder="1" applyAlignment="1" applyProtection="1">
      <alignment horizontal="left" vertical="center" wrapText="1"/>
      <protection/>
    </xf>
    <xf numFmtId="0" fontId="2" fillId="53" borderId="3" xfId="0" applyFont="1" applyFill="1" applyBorder="1" applyAlignment="1" applyProtection="1">
      <alignment horizontal="left" vertical="center" wrapText="1"/>
      <protection/>
    </xf>
    <xf numFmtId="49" fontId="88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7" fillId="53" borderId="3" xfId="393" applyFont="1" applyFill="1" applyBorder="1" applyAlignment="1">
      <alignment horizontal="center" vertical="center" wrapText="1"/>
      <protection/>
    </xf>
    <xf numFmtId="0" fontId="2" fillId="53" borderId="3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 wrapText="1"/>
    </xf>
    <xf numFmtId="3" fontId="2" fillId="53" borderId="3" xfId="0" applyNumberFormat="1" applyFont="1" applyFill="1" applyBorder="1" applyAlignment="1">
      <alignment horizontal="center" vertical="center" wrapText="1"/>
    </xf>
    <xf numFmtId="208" fontId="2" fillId="53" borderId="3" xfId="0" applyNumberFormat="1" applyFont="1" applyFill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 wrapText="1"/>
    </xf>
    <xf numFmtId="178" fontId="88" fillId="0" borderId="3" xfId="0" applyNumberFormat="1" applyFont="1" applyBorder="1" applyAlignment="1">
      <alignment horizontal="center" vertical="center" wrapText="1"/>
    </xf>
    <xf numFmtId="0" fontId="88" fillId="0" borderId="3" xfId="0" applyFont="1" applyFill="1" applyBorder="1" applyAlignment="1">
      <alignment horizontal="left" vertical="center" wrapText="1"/>
    </xf>
    <xf numFmtId="4" fontId="88" fillId="0" borderId="3" xfId="0" applyNumberFormat="1" applyFont="1" applyFill="1" applyBorder="1" applyAlignment="1">
      <alignment horizontal="center" vertical="center" wrapText="1"/>
    </xf>
    <xf numFmtId="0" fontId="89" fillId="0" borderId="23" xfId="399" applyFont="1" applyFill="1" applyBorder="1" applyAlignment="1">
      <alignment horizontal="left"/>
      <protection/>
    </xf>
    <xf numFmtId="0" fontId="89" fillId="0" borderId="7" xfId="399" applyFont="1" applyFill="1" applyBorder="1" applyAlignment="1">
      <alignment horizontal="left"/>
      <protection/>
    </xf>
    <xf numFmtId="0" fontId="89" fillId="0" borderId="27" xfId="399" applyFont="1" applyFill="1" applyBorder="1" applyAlignment="1">
      <alignment horizontal="left"/>
      <protection/>
    </xf>
    <xf numFmtId="0" fontId="2" fillId="0" borderId="3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textRotation="90" wrapText="1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90" fillId="0" borderId="23" xfId="363" applyFont="1" applyFill="1" applyBorder="1" applyAlignment="1" applyProtection="1">
      <alignment horizontal="left"/>
      <protection/>
    </xf>
    <xf numFmtId="0" fontId="90" fillId="0" borderId="7" xfId="363" applyFont="1" applyFill="1" applyBorder="1" applyAlignment="1" applyProtection="1">
      <alignment horizontal="left"/>
      <protection/>
    </xf>
    <xf numFmtId="0" fontId="90" fillId="0" borderId="27" xfId="363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49" fontId="2" fillId="0" borderId="24" xfId="0" applyNumberFormat="1" applyFont="1" applyFill="1" applyBorder="1" applyAlignment="1">
      <alignment horizontal="center" vertical="center" textRotation="90" wrapText="1"/>
    </xf>
    <xf numFmtId="49" fontId="2" fillId="0" borderId="30" xfId="0" applyNumberFormat="1" applyFont="1" applyFill="1" applyBorder="1" applyAlignment="1">
      <alignment horizontal="center" vertical="center" textRotation="90" wrapText="1"/>
    </xf>
    <xf numFmtId="0" fontId="88" fillId="0" borderId="31" xfId="0" applyNumberFormat="1" applyFont="1" applyFill="1" applyBorder="1" applyAlignment="1">
      <alignment horizontal="center" vertical="center" wrapText="1"/>
    </xf>
    <xf numFmtId="49" fontId="88" fillId="0" borderId="3" xfId="0" applyNumberFormat="1" applyFont="1" applyFill="1" applyBorder="1" applyAlignment="1" applyProtection="1">
      <alignment horizontal="center" vertical="center" wrapText="1"/>
      <protection/>
    </xf>
    <xf numFmtId="49" fontId="88" fillId="0" borderId="3" xfId="364" applyNumberFormat="1" applyFont="1" applyFill="1" applyBorder="1" applyAlignment="1" applyProtection="1">
      <alignment horizontal="center" vertical="center" wrapText="1"/>
      <protection/>
    </xf>
    <xf numFmtId="49" fontId="88" fillId="0" borderId="3" xfId="395" applyNumberFormat="1" applyFont="1" applyFill="1" applyBorder="1" applyAlignment="1" applyProtection="1">
      <alignment horizontal="center" vertical="center" wrapText="1"/>
      <protection/>
    </xf>
    <xf numFmtId="49" fontId="88" fillId="0" borderId="3" xfId="395" applyNumberFormat="1" applyFont="1" applyFill="1" applyBorder="1" applyAlignment="1">
      <alignment horizontal="center" vertical="center" wrapText="1"/>
      <protection/>
    </xf>
    <xf numFmtId="0" fontId="88" fillId="0" borderId="3" xfId="395" applyFont="1" applyFill="1" applyBorder="1" applyAlignment="1">
      <alignment horizontal="center" vertical="center" wrapText="1"/>
      <protection/>
    </xf>
    <xf numFmtId="3" fontId="88" fillId="0" borderId="3" xfId="395" applyNumberFormat="1" applyFont="1" applyFill="1" applyBorder="1" applyAlignment="1" applyProtection="1">
      <alignment horizontal="center" vertical="center" wrapText="1"/>
      <protection/>
    </xf>
    <xf numFmtId="172" fontId="88" fillId="0" borderId="26" xfId="395" applyNumberFormat="1" applyFont="1" applyFill="1" applyBorder="1" applyAlignment="1" applyProtection="1">
      <alignment horizontal="center" vertical="center" wrapText="1"/>
      <protection/>
    </xf>
    <xf numFmtId="49" fontId="88" fillId="0" borderId="26" xfId="0" applyNumberFormat="1" applyFont="1" applyFill="1" applyBorder="1" applyAlignment="1" applyProtection="1">
      <alignment horizontal="center" vertical="center" wrapText="1"/>
      <protection/>
    </xf>
    <xf numFmtId="49" fontId="88" fillId="0" borderId="26" xfId="364" applyNumberFormat="1" applyFont="1" applyFill="1" applyBorder="1" applyAlignment="1" applyProtection="1">
      <alignment horizontal="center" vertical="center" wrapText="1"/>
      <protection/>
    </xf>
    <xf numFmtId="49" fontId="88" fillId="0" borderId="26" xfId="395" applyNumberFormat="1" applyFont="1" applyFill="1" applyBorder="1" applyAlignment="1" applyProtection="1">
      <alignment horizontal="center" vertical="center" wrapText="1"/>
      <protection/>
    </xf>
    <xf numFmtId="49" fontId="88" fillId="0" borderId="26" xfId="395" applyNumberFormat="1" applyFont="1" applyFill="1" applyBorder="1" applyAlignment="1">
      <alignment horizontal="center" vertical="center" wrapText="1"/>
      <protection/>
    </xf>
    <xf numFmtId="0" fontId="88" fillId="0" borderId="26" xfId="395" applyFont="1" applyFill="1" applyBorder="1" applyAlignment="1">
      <alignment horizontal="center" vertical="center" wrapText="1"/>
      <protection/>
    </xf>
    <xf numFmtId="3" fontId="88" fillId="0" borderId="26" xfId="395" applyNumberFormat="1" applyFont="1" applyFill="1" applyBorder="1" applyAlignment="1" applyProtection="1">
      <alignment horizontal="center" vertical="center" wrapText="1"/>
      <protection/>
    </xf>
    <xf numFmtId="0" fontId="88" fillId="0" borderId="3" xfId="0" applyFont="1" applyFill="1" applyBorder="1" applyAlignment="1">
      <alignment horizontal="center" vertical="center"/>
    </xf>
    <xf numFmtId="218" fontId="88" fillId="0" borderId="3" xfId="0" applyNumberFormat="1" applyFont="1" applyFill="1" applyBorder="1" applyAlignment="1">
      <alignment horizontal="center" vertical="center"/>
    </xf>
    <xf numFmtId="0" fontId="88" fillId="0" borderId="13" xfId="615" applyFont="1" applyFill="1" applyBorder="1" applyAlignment="1">
      <alignment horizontal="center" vertical="center" wrapText="1"/>
      <protection/>
    </xf>
    <xf numFmtId="0" fontId="88" fillId="0" borderId="13" xfId="615" applyFont="1" applyFill="1" applyBorder="1" applyAlignment="1">
      <alignment horizontal="left" vertical="center" wrapText="1"/>
      <protection/>
    </xf>
    <xf numFmtId="49" fontId="91" fillId="0" borderId="3" xfId="0" applyNumberFormat="1" applyFont="1" applyFill="1" applyBorder="1" applyAlignment="1">
      <alignment horizontal="center" vertical="center" wrapText="1"/>
    </xf>
    <xf numFmtId="178" fontId="88" fillId="0" borderId="13" xfId="615" applyNumberFormat="1" applyFont="1" applyFill="1" applyBorder="1" applyAlignment="1">
      <alignment horizontal="center" vertical="center" wrapText="1"/>
      <protection/>
    </xf>
    <xf numFmtId="17" fontId="88" fillId="0" borderId="13" xfId="615" applyNumberFormat="1" applyFont="1" applyFill="1" applyBorder="1" applyAlignment="1">
      <alignment horizontal="center" vertical="center" wrapText="1"/>
      <protection/>
    </xf>
    <xf numFmtId="172" fontId="88" fillId="0" borderId="3" xfId="0" applyNumberFormat="1" applyFont="1" applyFill="1" applyBorder="1" applyAlignment="1">
      <alignment horizontal="center" vertical="center" wrapText="1"/>
    </xf>
    <xf numFmtId="49" fontId="88" fillId="0" borderId="3" xfId="0" applyNumberFormat="1" applyFont="1" applyFill="1" applyBorder="1" applyAlignment="1">
      <alignment horizontal="left" vertical="center" wrapText="1"/>
    </xf>
    <xf numFmtId="0" fontId="88" fillId="0" borderId="32" xfId="0" applyFont="1" applyFill="1" applyBorder="1" applyAlignment="1">
      <alignment horizontal="center" vertical="center" wrapText="1"/>
    </xf>
    <xf numFmtId="216" fontId="88" fillId="0" borderId="3" xfId="0" applyNumberFormat="1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left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88" fillId="0" borderId="35" xfId="0" applyFont="1" applyFill="1" applyBorder="1" applyAlignment="1">
      <alignment horizontal="center" vertical="center" wrapText="1"/>
    </xf>
    <xf numFmtId="217" fontId="88" fillId="0" borderId="13" xfId="0" applyNumberFormat="1" applyFont="1" applyFill="1" applyBorder="1" applyAlignment="1">
      <alignment horizontal="center" vertical="center" wrapText="1"/>
    </xf>
    <xf numFmtId="172" fontId="88" fillId="0" borderId="13" xfId="0" applyNumberFormat="1" applyFont="1" applyFill="1" applyBorder="1" applyAlignment="1">
      <alignment horizontal="center" vertical="center" wrapText="1"/>
    </xf>
    <xf numFmtId="0" fontId="88" fillId="0" borderId="36" xfId="0" applyFont="1" applyFill="1" applyBorder="1" applyAlignment="1">
      <alignment horizontal="center" vertical="center" wrapText="1"/>
    </xf>
    <xf numFmtId="0" fontId="88" fillId="0" borderId="27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left" vertical="center" wrapText="1"/>
    </xf>
    <xf numFmtId="172" fontId="88" fillId="0" borderId="26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left" vertical="center" wrapText="1"/>
    </xf>
    <xf numFmtId="0" fontId="88" fillId="0" borderId="31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left" vertical="center" wrapText="1"/>
    </xf>
    <xf numFmtId="0" fontId="88" fillId="0" borderId="37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88" fillId="0" borderId="3" xfId="0" applyFont="1" applyFill="1" applyBorder="1" applyAlignment="1">
      <alignment horizontal="left" wrapText="1"/>
    </xf>
    <xf numFmtId="0" fontId="88" fillId="0" borderId="36" xfId="0" applyFont="1" applyFill="1" applyBorder="1" applyAlignment="1">
      <alignment horizontal="left" vertical="center" wrapText="1"/>
    </xf>
    <xf numFmtId="17" fontId="88" fillId="0" borderId="31" xfId="0" applyNumberFormat="1" applyFont="1" applyFill="1" applyBorder="1" applyAlignment="1">
      <alignment horizontal="center" vertical="center" wrapText="1"/>
    </xf>
    <xf numFmtId="16" fontId="88" fillId="0" borderId="3" xfId="0" applyNumberFormat="1" applyFont="1" applyFill="1" applyBorder="1" applyAlignment="1" quotePrefix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172" fontId="88" fillId="0" borderId="13" xfId="615" applyNumberFormat="1" applyFont="1" applyFill="1" applyBorder="1" applyAlignment="1">
      <alignment horizontal="center" vertical="center" wrapText="1"/>
      <protection/>
    </xf>
    <xf numFmtId="16" fontId="88" fillId="0" borderId="3" xfId="0" applyNumberFormat="1" applyFont="1" applyFill="1" applyBorder="1" applyAlignment="1">
      <alignment horizontal="center" vertical="center" wrapText="1"/>
    </xf>
    <xf numFmtId="0" fontId="88" fillId="0" borderId="3" xfId="0" applyFont="1" applyFill="1" applyBorder="1" applyAlignment="1">
      <alignment horizontal="center" vertical="center" wrapText="1" shrinkToFit="1"/>
    </xf>
    <xf numFmtId="0" fontId="88" fillId="0" borderId="3" xfId="619" applyFont="1" applyFill="1" applyBorder="1" applyAlignment="1">
      <alignment horizontal="center" vertical="center" wrapText="1"/>
      <protection/>
    </xf>
    <xf numFmtId="0" fontId="88" fillId="0" borderId="13" xfId="619" applyFont="1" applyFill="1" applyBorder="1" applyAlignment="1">
      <alignment horizontal="center" vertical="center" wrapText="1"/>
      <protection/>
    </xf>
    <xf numFmtId="0" fontId="88" fillId="0" borderId="39" xfId="0" applyFont="1" applyFill="1" applyBorder="1" applyAlignment="1">
      <alignment horizontal="left" vertical="center" wrapText="1"/>
    </xf>
    <xf numFmtId="16" fontId="88" fillId="0" borderId="13" xfId="0" applyNumberFormat="1" applyFont="1" applyFill="1" applyBorder="1" applyAlignment="1">
      <alignment horizontal="center" vertical="center" wrapText="1"/>
    </xf>
    <xf numFmtId="172" fontId="88" fillId="0" borderId="3" xfId="0" applyNumberFormat="1" applyFont="1" applyFill="1" applyBorder="1" applyAlignment="1">
      <alignment horizontal="center" vertical="center"/>
    </xf>
    <xf numFmtId="0" fontId="88" fillId="0" borderId="3" xfId="0" applyFont="1" applyFill="1" applyBorder="1" applyAlignment="1">
      <alignment horizontal="left" vertical="center"/>
    </xf>
    <xf numFmtId="0" fontId="88" fillId="0" borderId="3" xfId="206" applyFont="1" applyFill="1" applyBorder="1" applyAlignment="1">
      <alignment horizontal="center" vertical="center" wrapText="1"/>
    </xf>
    <xf numFmtId="0" fontId="88" fillId="0" borderId="3" xfId="407" applyFont="1" applyFill="1" applyBorder="1" applyAlignment="1">
      <alignment horizontal="center" vertical="center" wrapText="1"/>
      <protection/>
    </xf>
    <xf numFmtId="0" fontId="88" fillId="0" borderId="3" xfId="211" applyFont="1" applyFill="1" applyBorder="1" applyAlignment="1">
      <alignment horizontal="center" vertical="center" wrapText="1"/>
    </xf>
    <xf numFmtId="0" fontId="88" fillId="0" borderId="3" xfId="0" applyNumberFormat="1" applyFont="1" applyFill="1" applyBorder="1" applyAlignment="1">
      <alignment horizontal="center" vertical="center" wrapText="1"/>
    </xf>
    <xf numFmtId="0" fontId="88" fillId="0" borderId="3" xfId="409" applyFont="1" applyFill="1" applyBorder="1" applyAlignment="1">
      <alignment horizontal="center" vertical="center" wrapText="1"/>
      <protection/>
    </xf>
    <xf numFmtId="172" fontId="88" fillId="0" borderId="3" xfId="213" applyNumberFormat="1" applyFont="1" applyFill="1" applyBorder="1" applyAlignment="1">
      <alignment horizontal="center" vertical="center" wrapText="1"/>
    </xf>
    <xf numFmtId="0" fontId="88" fillId="0" borderId="3" xfId="214" applyFont="1" applyFill="1" applyBorder="1" applyAlignment="1">
      <alignment horizontal="center" vertical="center" wrapText="1"/>
    </xf>
    <xf numFmtId="0" fontId="88" fillId="0" borderId="3" xfId="213" applyFont="1" applyFill="1" applyBorder="1" applyAlignment="1">
      <alignment horizontal="left" vertical="center" wrapText="1"/>
    </xf>
    <xf numFmtId="0" fontId="88" fillId="0" borderId="3" xfId="213" applyFont="1" applyFill="1" applyBorder="1" applyAlignment="1">
      <alignment horizontal="center" vertical="center" wrapText="1"/>
    </xf>
    <xf numFmtId="172" fontId="88" fillId="0" borderId="3" xfId="212" applyNumberFormat="1" applyFont="1" applyFill="1" applyBorder="1" applyAlignment="1">
      <alignment horizontal="center" vertical="center" wrapText="1"/>
    </xf>
    <xf numFmtId="0" fontId="88" fillId="0" borderId="3" xfId="212" applyFont="1" applyFill="1" applyBorder="1" applyAlignment="1">
      <alignment horizontal="left" vertical="center" wrapText="1"/>
    </xf>
    <xf numFmtId="49" fontId="88" fillId="0" borderId="3" xfId="212" applyNumberFormat="1" applyFont="1" applyFill="1" applyBorder="1" applyAlignment="1">
      <alignment horizontal="center" vertical="center" wrapText="1"/>
    </xf>
    <xf numFmtId="0" fontId="88" fillId="0" borderId="3" xfId="212" applyFont="1" applyFill="1" applyBorder="1" applyAlignment="1">
      <alignment horizontal="center" vertical="center" wrapText="1"/>
    </xf>
    <xf numFmtId="0" fontId="88" fillId="0" borderId="3" xfId="399" applyFont="1" applyFill="1" applyBorder="1" applyAlignment="1">
      <alignment horizontal="center" vertical="center" wrapText="1" readingOrder="1"/>
      <protection/>
    </xf>
    <xf numFmtId="0" fontId="88" fillId="0" borderId="3" xfId="210" applyFont="1" applyFill="1" applyBorder="1" applyAlignment="1">
      <alignment horizontal="left" vertical="center" wrapText="1"/>
    </xf>
    <xf numFmtId="0" fontId="88" fillId="0" borderId="3" xfId="210" applyFont="1" applyFill="1" applyBorder="1" applyAlignment="1">
      <alignment horizontal="center" vertical="center" wrapText="1"/>
    </xf>
    <xf numFmtId="0" fontId="88" fillId="0" borderId="3" xfId="406" applyFont="1" applyFill="1" applyBorder="1" applyAlignment="1">
      <alignment horizontal="center" vertical="center" wrapText="1"/>
      <protection/>
    </xf>
    <xf numFmtId="172" fontId="88" fillId="0" borderId="3" xfId="211" applyNumberFormat="1" applyFont="1" applyFill="1" applyBorder="1" applyAlignment="1">
      <alignment horizontal="center" vertical="center" wrapText="1"/>
    </xf>
    <xf numFmtId="0" fontId="88" fillId="0" borderId="30" xfId="399" applyFont="1" applyFill="1" applyBorder="1" applyAlignment="1">
      <alignment horizontal="center" vertical="center" wrapText="1" readingOrder="1"/>
      <protection/>
    </xf>
    <xf numFmtId="0" fontId="88" fillId="0" borderId="3" xfId="403" applyFont="1" applyFill="1" applyBorder="1" applyAlignment="1">
      <alignment horizontal="center" vertical="center" wrapText="1" readingOrder="1"/>
      <protection/>
    </xf>
    <xf numFmtId="0" fontId="88" fillId="0" borderId="3" xfId="408" applyFont="1" applyFill="1" applyBorder="1" applyAlignment="1">
      <alignment horizontal="center" vertical="center" wrapText="1"/>
      <protection/>
    </xf>
    <xf numFmtId="0" fontId="88" fillId="0" borderId="3" xfId="228" applyFont="1" applyFill="1" applyBorder="1" applyAlignment="1">
      <alignment horizontal="center" vertical="center" wrapText="1"/>
    </xf>
    <xf numFmtId="0" fontId="88" fillId="0" borderId="3" xfId="498" applyFont="1" applyFill="1" applyBorder="1" applyAlignment="1">
      <alignment horizontal="center" vertical="center" wrapText="1"/>
      <protection/>
    </xf>
    <xf numFmtId="0" fontId="88" fillId="0" borderId="3" xfId="607" applyFont="1" applyFill="1" applyBorder="1" applyAlignment="1">
      <alignment horizontal="center" vertical="center" wrapText="1"/>
      <protection/>
    </xf>
    <xf numFmtId="0" fontId="88" fillId="0" borderId="3" xfId="219" applyFont="1" applyFill="1" applyBorder="1" applyAlignment="1">
      <alignment horizontal="center" vertical="center" wrapText="1"/>
    </xf>
    <xf numFmtId="0" fontId="88" fillId="0" borderId="3" xfId="497" applyFont="1" applyFill="1" applyBorder="1" applyAlignment="1">
      <alignment horizontal="center" vertical="center" wrapText="1"/>
      <protection/>
    </xf>
    <xf numFmtId="0" fontId="88" fillId="0" borderId="3" xfId="399" applyFont="1" applyFill="1" applyBorder="1" applyAlignment="1">
      <alignment horizontal="left" vertical="center" wrapText="1"/>
      <protection/>
    </xf>
    <xf numFmtId="0" fontId="88" fillId="0" borderId="3" xfId="399" applyFont="1" applyFill="1" applyBorder="1" applyAlignment="1">
      <alignment horizontal="center" vertical="center" wrapText="1"/>
      <protection/>
    </xf>
    <xf numFmtId="0" fontId="88" fillId="0" borderId="3" xfId="224" applyNumberFormat="1" applyFont="1" applyFill="1" applyBorder="1" applyAlignment="1">
      <alignment horizontal="left" vertical="center" wrapText="1"/>
    </xf>
    <xf numFmtId="49" fontId="88" fillId="0" borderId="26" xfId="0" applyNumberFormat="1" applyFont="1" applyFill="1" applyBorder="1" applyAlignment="1">
      <alignment horizontal="center" vertical="center" wrapText="1" readingOrder="1"/>
    </xf>
    <xf numFmtId="0" fontId="88" fillId="0" borderId="3" xfId="401" applyFont="1" applyFill="1" applyBorder="1" applyAlignment="1">
      <alignment horizontal="left" vertical="center" wrapText="1"/>
      <protection/>
    </xf>
    <xf numFmtId="172" fontId="88" fillId="0" borderId="3" xfId="209" applyNumberFormat="1" applyFont="1" applyFill="1" applyBorder="1" applyAlignment="1">
      <alignment horizontal="center" vertical="center" wrapText="1"/>
    </xf>
    <xf numFmtId="0" fontId="88" fillId="0" borderId="3" xfId="207" applyFont="1" applyFill="1" applyBorder="1" applyAlignment="1">
      <alignment horizontal="center" vertical="center" wrapText="1"/>
    </xf>
    <xf numFmtId="0" fontId="88" fillId="0" borderId="3" xfId="209" applyFont="1" applyFill="1" applyBorder="1" applyAlignment="1">
      <alignment horizontal="center" vertical="center" wrapText="1"/>
    </xf>
    <xf numFmtId="0" fontId="88" fillId="0" borderId="3" xfId="400" applyFont="1" applyFill="1" applyBorder="1" applyAlignment="1">
      <alignment horizontal="center" vertical="center" wrapText="1"/>
      <protection/>
    </xf>
    <xf numFmtId="3" fontId="88" fillId="0" borderId="3" xfId="0" applyNumberFormat="1" applyFont="1" applyFill="1" applyBorder="1" applyAlignment="1">
      <alignment horizontal="center" vertical="center" wrapText="1"/>
    </xf>
    <xf numFmtId="0" fontId="88" fillId="0" borderId="3" xfId="0" applyFont="1" applyFill="1" applyBorder="1" applyAlignment="1" applyProtection="1">
      <alignment horizontal="center" vertical="center" wrapText="1"/>
      <protection/>
    </xf>
    <xf numFmtId="0" fontId="88" fillId="0" borderId="3" xfId="0" applyFont="1" applyFill="1" applyBorder="1" applyAlignment="1" applyProtection="1">
      <alignment horizontal="left" vertical="center" wrapText="1"/>
      <protection/>
    </xf>
    <xf numFmtId="172" fontId="88" fillId="0" borderId="3" xfId="395" applyNumberFormat="1" applyFont="1" applyFill="1" applyBorder="1" applyAlignment="1" applyProtection="1">
      <alignment horizontal="center" vertical="center" wrapText="1"/>
      <protection/>
    </xf>
    <xf numFmtId="0" fontId="88" fillId="0" borderId="3" xfId="616" applyFont="1" applyFill="1" applyBorder="1" applyAlignment="1" applyProtection="1">
      <alignment horizontal="center" vertical="center" wrapText="1"/>
      <protection/>
    </xf>
    <xf numFmtId="0" fontId="88" fillId="0" borderId="3" xfId="395" applyFont="1" applyFill="1" applyBorder="1" applyAlignment="1" applyProtection="1">
      <alignment horizontal="center" vertical="center" wrapText="1"/>
      <protection/>
    </xf>
    <xf numFmtId="0" fontId="88" fillId="0" borderId="3" xfId="392" applyFont="1" applyFill="1" applyBorder="1" applyAlignment="1" applyProtection="1">
      <alignment horizontal="left" vertical="center" wrapText="1"/>
      <protection/>
    </xf>
    <xf numFmtId="0" fontId="88" fillId="0" borderId="26" xfId="392" applyFont="1" applyFill="1" applyBorder="1" applyAlignment="1" applyProtection="1">
      <alignment horizontal="left" vertical="center" wrapText="1"/>
      <protection/>
    </xf>
    <xf numFmtId="178" fontId="88" fillId="0" borderId="3" xfId="395" applyNumberFormat="1" applyFont="1" applyFill="1" applyBorder="1" applyAlignment="1" applyProtection="1">
      <alignment horizontal="center" vertical="center" wrapText="1"/>
      <protection/>
    </xf>
    <xf numFmtId="49" fontId="88" fillId="0" borderId="3" xfId="395" applyNumberFormat="1" applyFont="1" applyFill="1" applyBorder="1" applyAlignment="1" applyProtection="1">
      <alignment horizontal="left" vertical="center" wrapText="1"/>
      <protection/>
    </xf>
    <xf numFmtId="49" fontId="88" fillId="0" borderId="3" xfId="616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 horizontal="center" vertical="center"/>
    </xf>
    <xf numFmtId="0" fontId="88" fillId="0" borderId="40" xfId="0" applyNumberFormat="1" applyFont="1" applyFill="1" applyBorder="1" applyAlignment="1">
      <alignment horizontal="center" vertical="center" wrapText="1"/>
    </xf>
    <xf numFmtId="219" fontId="2" fillId="0" borderId="3" xfId="645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220" fontId="2" fillId="53" borderId="3" xfId="395" applyNumberFormat="1" applyFont="1" applyFill="1" applyBorder="1" applyAlignment="1" applyProtection="1">
      <alignment horizontal="center" vertical="center" wrapText="1"/>
      <protection/>
    </xf>
  </cellXfs>
  <cellStyles count="710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_ИП-ДО" xfId="16"/>
    <cellStyle name="_РасчетЗС15.10.2001гxls_НГДО-2002-2кв 1кристина_Downstream-LNB-II 2003" xfId="17"/>
    <cellStyle name="_РасчетЗС15.10.2001гxls_НГДО-2002-2кв2" xfId="18"/>
    <cellStyle name="_РасчетЗС15.10.2001гxls_НГДО-2002-2кв2_Downstream-LNB-II 2003" xfId="19"/>
    <cellStyle name="_РасчетЗС15.10.2001гxls_НГДО-2002-3кв(нов)-4" xfId="20"/>
    <cellStyle name="_РасчетЗС15.10.2001гxls_НГДО-2002-3кв(нов)-4_Downstream-LNB-II 2003" xfId="21"/>
    <cellStyle name="_РасчетЗС15.10.2001гxls_ЦДУ1полугодие2002г" xfId="22"/>
    <cellStyle name="_РасчетЗС15.10.2001гxls_ЦДУ1полугодие2002г_Downstream-LNB-II 2003" xfId="23"/>
    <cellStyle name="_Смета затрат по прочим обществам" xfId="24"/>
    <cellStyle name="_Смета затрат по прочим обществам_Downstream-LNB-II 2003" xfId="25"/>
    <cellStyle name="_СТР-ДО" xfId="26"/>
    <cellStyle name="_Сценарные условия 04-06 гг6" xfId="27"/>
    <cellStyle name="_Сценарные условия 04-06 гг6_10_Строительство ИАС" xfId="28"/>
    <cellStyle name="_Сценарные условия 04-06 гг6_10_Строительство ИАС 2" xfId="29"/>
    <cellStyle name="_Сценарные условия 04-06 гг6_10_Строительство измен  27 02 2010" xfId="30"/>
    <cellStyle name="_Сценарные условия 04-06 гг6_10_Строительство измен  27 02 2010 2" xfId="31"/>
    <cellStyle name="_Сценарные условия 04-06 гг6_10_Строительствоизменения в ИАС 22.04.2010" xfId="32"/>
    <cellStyle name="_Сценарные условия 04-06 гг6_10_Строительствоизменения в ИАС 22.04.2010 2" xfId="33"/>
    <cellStyle name="_Сценарные условия 04-06 гг6_Копия 10_Строительство измен  27 02 2010" xfId="34"/>
    <cellStyle name="_Сценарные условия 04-06 гг6_Копия 10_Строительство измен  27 02 2010 2" xfId="35"/>
    <cellStyle name="_ФОРМА" xfId="36"/>
    <cellStyle name="_форма 14- 2003г" xfId="37"/>
    <cellStyle name="_форма 14,1- 2003г" xfId="38"/>
    <cellStyle name="_форма 18 20" xfId="39"/>
    <cellStyle name="_форма 18- 2003г" xfId="40"/>
    <cellStyle name="_форма 21 18К1 для доч пп Пермнефть" xfId="41"/>
    <cellStyle name="_форма 21 18К1 для доч пп Пермнефть_Downstream-LNB-II 2003" xfId="42"/>
    <cellStyle name="_форма 21 18К1 для доч пп Пермнефть_Источники-2002(1кв)" xfId="43"/>
    <cellStyle name="_форма 21 18К1 для доч пп Пермнефть_Источники-2002(1кв)_Downstream-LNB-II 2003" xfId="44"/>
    <cellStyle name="_форма 21 18К1 для доч пп Пермнефть_НГДО-2002-2кв 1кристина" xfId="45"/>
    <cellStyle name="_форма 21 18К1 для доч пп Пермнефть_НГДО-2002-2кв 1кристина_Downstream-LNB-II 2003" xfId="46"/>
    <cellStyle name="_форма 21 18К1 для доч пп Пермнефть_НГДО-2002-2кв2" xfId="47"/>
    <cellStyle name="_форма 21 18К1 для доч пп Пермнефть_НГДО-2002-2кв2_Downstream-LNB-II 2003" xfId="48"/>
    <cellStyle name="_форма 21 18К1 для доч пп Пермнефть_НГДО-2002-3кв(нов)-4" xfId="49"/>
    <cellStyle name="_форма 21 18К1 для доч пп Пермнефть_НГДО-2002-3кв(нов)-4_Downstream-LNB-II 2003" xfId="50"/>
    <cellStyle name="_форма 21 18К1 для доч пп Пермнефть_ПроектЗС-2003г(дляЗС)18.10.2002г" xfId="51"/>
    <cellStyle name="_форма 21 18К1 для доч пп Пермнефть_Сентябрь-Люба" xfId="52"/>
    <cellStyle name="_форма 21 18К1 для доч пп Пермнефть_Ф 51" xfId="53"/>
    <cellStyle name="_форма 21 18К1 для доч пп Пермнефть_Ф 51 (по регламенту)" xfId="54"/>
    <cellStyle name="_форма 21 18К1 для доч пп Пермнефть_Ф 511" xfId="55"/>
    <cellStyle name="_форма 21 18К1 для доч пп Пермнефть_ф.51 ноябрь 2002 г." xfId="56"/>
    <cellStyle name="_форма 21 18К1 для доч пп Пермнефть_Ф_14-_2003_Л" xfId="57"/>
    <cellStyle name="_форма 21 18К1 для доч пп Пермнефть_Ф_18_2003_Л" xfId="58"/>
    <cellStyle name="_форма 21 18К1 для доч пп Пермнефть_Ф_20-_2003_Л" xfId="59"/>
    <cellStyle name="_форма 21 18К1 для доч пп Пермнефть_Ф_21 НГДО 2003_Л" xfId="60"/>
    <cellStyle name="_форма 21 18К1 для доч пп Пермнефть_Ф_21 С_ 2003_Л" xfId="61"/>
    <cellStyle name="_форма 21 18К1 для доч пп Пермнефть_Ф_31_2003_Л" xfId="62"/>
    <cellStyle name="_форма 21 18К1 для доч пп Пермнефть_форма 14- 2003г" xfId="63"/>
    <cellStyle name="_форма 21 18К1 для доч пп Пермнефть_форма 14- 2003г (после СД)." xfId="64"/>
    <cellStyle name="_форма 21 18К1 для доч пп Пермнефть_Форма 14- для ГУКБЭПИ" xfId="65"/>
    <cellStyle name="_форма 21 18К1 для доч пп Пермнефть_форма 14,1- 2003г" xfId="66"/>
    <cellStyle name="_форма 21 18К1 для доч пп Пермнефть_форма 18- 2003г" xfId="67"/>
    <cellStyle name="_форма 21 18К1 для доч пп Пермнефть_форма 20- 2003г" xfId="68"/>
    <cellStyle name="_форма 21 18К1 для доч пп Пермнефть_форма 21 С- 2003г" xfId="69"/>
    <cellStyle name="_форма 21 18К1 для доч пп Пермнефть_форма 21 С- 2003г(после СД)" xfId="70"/>
    <cellStyle name="_форма 21 18К1 для доч пп Пермнефть_форма 21-НГДО 2003г" xfId="71"/>
    <cellStyle name="_форма 21 18К1 для доч пп Пермнефть_форма 21-НГДО 2003г-1" xfId="72"/>
    <cellStyle name="_форма 21 18К1 для доч пп Пермнефть_форма 21-НГДО 2003г-мой1" xfId="73"/>
    <cellStyle name="_форма 21 18К1 для доч пп Пермнефть_форма 31- 2003г" xfId="74"/>
    <cellStyle name="_форма 21 18К1 для доч пп Пермнефть_форма 51_Люба" xfId="75"/>
    <cellStyle name="_форма 21 18К1 для доч пп Пермнефть_ФОРМЫ ГУКБЭПИ" xfId="76"/>
    <cellStyle name="_форма 21 18К1 для доч пп Пермнефть_ФОРМЫ ГУКБЭПИ-04.07.03" xfId="77"/>
    <cellStyle name="_форма 21 18К1 для доч пп Пермнефть_Формы для БК" xfId="78"/>
    <cellStyle name="_форма 21 18К1 для доч пп Пермнефть_Формы для Вик. Андр" xfId="79"/>
    <cellStyle name="_форма 21 18К1 для доч пп Пермнефть_ФОРМЫ_2003_ЗАО" xfId="80"/>
    <cellStyle name="_форма 21 18К1 для доч пп Пермнефть_ФОРМЫ2003годНГДО" xfId="81"/>
    <cellStyle name="_форма 21 18К1 для доч пп Пермнефть_ФОРМЫ2003годНК эконом8663" xfId="82"/>
    <cellStyle name="_форма 21 18К1 для доч пп Пермнефть_ФОРМЫ2003годНК эконом8663 ( 170)" xfId="83"/>
    <cellStyle name="_форма 21 С- 2003г" xfId="84"/>
    <cellStyle name="_Форма 21.1" xfId="85"/>
    <cellStyle name="_Форма 21.1_21-НГДО- год" xfId="86"/>
    <cellStyle name="_Форма 21.1_ФОРМЫ ГУКБЭПИ" xfId="87"/>
    <cellStyle name="_Форма 21.1_Формы для БК" xfId="88"/>
    <cellStyle name="_форма 21-НГДО 2003г" xfId="89"/>
    <cellStyle name="_форма 31- 2003г" xfId="90"/>
    <cellStyle name="_Форма ПДиР-новая" xfId="91"/>
    <cellStyle name="_форма ЭП-НГДО к Реглам" xfId="92"/>
    <cellStyle name="_ФОРМА_2002 ЗАО Пермь прогноз" xfId="93"/>
    <cellStyle name="_ФОРМА_2002 ЗАО Пермь прогноз_Downstream-LNB-II 2003" xfId="94"/>
    <cellStyle name="_ФОРМА_2003 2 кв  Хазар" xfId="95"/>
    <cellStyle name="_ФОРМА_5 Формы документов по Врем.рег" xfId="96"/>
    <cellStyle name="_ФОРМА_BUDGET_ ZAO 03_01.12.02испр_упр" xfId="97"/>
    <cellStyle name="_ФОРМА_BUDGET_ ZAO 03_03.12.02испр_упр" xfId="98"/>
    <cellStyle name="_ФОРМА_BUDGET_ ZAO 03_14.11.02_Вариант" xfId="99"/>
    <cellStyle name="_ФОРМА_BUDGET_ ZAO 03_18.10.02_Вариант" xfId="100"/>
    <cellStyle name="_ФОРМА_BUDGET_ ZAO 03_19.11.02" xfId="101"/>
    <cellStyle name="_ФОРМА_BUDGET_ ZAO 03_21.11.02" xfId="102"/>
    <cellStyle name="_ФОРМА_BUDGET_ ZAO 03_22.10.02_Вариант" xfId="103"/>
    <cellStyle name="_ФОРМА_BUDGET_ ZAO 03_25.10.02_Вариант" xfId="104"/>
    <cellStyle name="_ФОРМА_BUDGET_FIN_IIkv_ 2002_Dtd=17,5(затарты 20% равномерно)" xfId="105"/>
    <cellStyle name="_ФОРМА_BUDGET_FIN_IIkv_ 2002_Dtd=17,5(затарты 20% равномерно)_показатели 1полугод_Кристине" xfId="106"/>
    <cellStyle name="_ФОРМА_BUDGET_IIkv_ 2002_Dtd=17,5(с предл ПН)" xfId="107"/>
    <cellStyle name="_ФОРМА_BUDGET_IIkv_ 2002_Dtd=17,5(с предл ПН)_показатели 1полугод_Кристине" xfId="108"/>
    <cellStyle name="_ФОРМА_BUDGET_Ikv_ 2002_Dtd=19" xfId="109"/>
    <cellStyle name="_ФОРМА_BUDGET_Ikv_ 2002_Dtd=19_показатели 1полугод_Кристине" xfId="110"/>
    <cellStyle name="_ФОРМА_BUDGET_ZAO2002" xfId="111"/>
    <cellStyle name="_ФОРМА_BUDGET_ZAO2002(I кв)" xfId="112"/>
    <cellStyle name="_ФОРМА_BUDGET_ПН2002(2)" xfId="113"/>
    <cellStyle name="_ФОРМА_BUDGET_ПН2002(2)_показатели 1полугод_Кристине" xfId="114"/>
    <cellStyle name="_ФОРМА_BUDGET_ъбп2002" xfId="115"/>
    <cellStyle name="_ФОРМА_Downstream-LNB-II 2003" xfId="116"/>
    <cellStyle name="_ФОРМА_LUKOIL forms 2003 LOHL consolidated v5 16 oct 2002" xfId="117"/>
    <cellStyle name="_ФОРМА_АГДгод03" xfId="118"/>
    <cellStyle name="_ФОРМА_Бюд.2002г энон.план(ожид)" xfId="119"/>
    <cellStyle name="_ФОРМА_Бюд.2003г энон.план." xfId="120"/>
    <cellStyle name="_ФОРМА_Бюд.2003г энон.план.(инвест.3925,2)" xfId="121"/>
    <cellStyle name="_ФОРМА_БЮДЖЕТ на ноябрь" xfId="122"/>
    <cellStyle name="_ФОРМА_БЮДЖЕТ-ЗС-2003год-44680Лена" xfId="123"/>
    <cellStyle name="_ФОРМА_БюдЗС-2002год-4кв" xfId="124"/>
    <cellStyle name="_ФОРМА_жптнщ(ыeтбк)2002-29.10.2001З" xfId="125"/>
    <cellStyle name="_ФОРМА_Источники-2002(1кв)" xfId="126"/>
    <cellStyle name="_ФОРМА_Источники-2002(1кв)_Downstream-LNB-II 2003" xfId="127"/>
    <cellStyle name="_ФОРМА_Итоги 2002г-(ожид.) 30.01.03г." xfId="128"/>
    <cellStyle name="_ФОРМА_Книга1" xfId="129"/>
    <cellStyle name="_ФОРМА_Книга2" xfId="130"/>
    <cellStyle name="_ФОРМА_Книга23" xfId="131"/>
    <cellStyle name="_ФОРМА_Книга3" xfId="132"/>
    <cellStyle name="_ФОРМА_ЛУКОЙЛ_Бюджет-2003_3008" xfId="133"/>
    <cellStyle name="_ФОРМА_НВгод03" xfId="134"/>
    <cellStyle name="_ФОРМА_НГДО-2002-2кв 1" xfId="135"/>
    <cellStyle name="_ФОРМА_НГДО-2002-2кв 1кристина" xfId="136"/>
    <cellStyle name="_ФОРМА_НГДО-2002-2кв 1кристина_Downstream-LNB-II 2003" xfId="137"/>
    <cellStyle name="_ФОРМА_НГДО-2002-2кв-11" xfId="138"/>
    <cellStyle name="_ФОРМА_НГДО-2002-2кв2" xfId="139"/>
    <cellStyle name="_ФОРМА_НГДО-2002-2кв2_Downstream-LNB-II 2003" xfId="140"/>
    <cellStyle name="_ФОРМА_НГДО-2002-3кв" xfId="141"/>
    <cellStyle name="_ФОРМА_НГДО-2002-3кв(нов)-4" xfId="142"/>
    <cellStyle name="_ФОРМА_НГДО-2002-3кв(нов)-4_Downstream-LNB-II 2003" xfId="143"/>
    <cellStyle name="_ФОРМА_НГДО-2002-4кв" xfId="144"/>
    <cellStyle name="_ФОРМА_НГДО-2002-расчет2002-СнижДобычи" xfId="145"/>
    <cellStyle name="_ФОРМА_новая форма 14- 2003г" xfId="146"/>
    <cellStyle name="_ФОРМА_новая форма 21 С- 2003г" xfId="147"/>
    <cellStyle name="_ФОРМА_новая форма 21-НГДО" xfId="148"/>
    <cellStyle name="_ФОРМА_новая форма по НГДО" xfId="149"/>
    <cellStyle name="_ФОРМА_показатели 1полугод_Кристине" xfId="150"/>
    <cellStyle name="_ФОРМА_показатели к 3 кв ЗАО" xfId="151"/>
    <cellStyle name="_ФОРМА_показатели к 3 кв ЗАО_показатели 1полугод_Кристине" xfId="152"/>
    <cellStyle name="_ФОРМА_ПредложенияЗСна2003год" xfId="153"/>
    <cellStyle name="_ФОРМА_ПроектЗС-2003г(дляЗС)18.10.2002г" xfId="154"/>
    <cellStyle name="_ФОРМА_Сентябрь-Люба" xfId="155"/>
    <cellStyle name="_ФОРМА_Ф 51" xfId="156"/>
    <cellStyle name="_ФОРМА_Ф 51 (по регламенту)" xfId="157"/>
    <cellStyle name="_ФОРМА_Ф 511" xfId="158"/>
    <cellStyle name="_ФОРМА_ф.51 ноябрь 2002 г." xfId="159"/>
    <cellStyle name="_ФОРМА_Ф_14-_2003_Л" xfId="160"/>
    <cellStyle name="_ФОРМА_Ф_18_2003_Л" xfId="161"/>
    <cellStyle name="_ФОРМА_Ф_20-_2003_Л" xfId="162"/>
    <cellStyle name="_ФОРМА_Ф_21 НГДО 2003_Л" xfId="163"/>
    <cellStyle name="_ФОРМА_Ф_21 С_ 2003_Л" xfId="164"/>
    <cellStyle name="_ФОРМА_Ф_31_2003_Л" xfId="165"/>
    <cellStyle name="_ФОРМА_форма 14- 2003г" xfId="166"/>
    <cellStyle name="_ФОРМА_форма 14- 2003г (после СД)." xfId="167"/>
    <cellStyle name="_ФОРМА_Форма 14- для ГУКБЭПИ" xfId="168"/>
    <cellStyle name="_ФОРМА_форма 14,1- 2003г" xfId="169"/>
    <cellStyle name="_ФОРМА_форма 20- 2003г" xfId="170"/>
    <cellStyle name="_ФОРМА_форма 21 С- 2003г" xfId="171"/>
    <cellStyle name="_ФОРМА_форма 21 С- 2003г(после СД)" xfId="172"/>
    <cellStyle name="_ФОРМА_форма 21-НГДО 2003г" xfId="173"/>
    <cellStyle name="_ФОРМА_форма 21-НГДО 2003г-1" xfId="174"/>
    <cellStyle name="_ФОРМА_форма 21-НГДО 2003г-мой1" xfId="175"/>
    <cellStyle name="_ФОРМА_форма 31- 2003г" xfId="176"/>
    <cellStyle name="_ФОРМА_форма 51_Люба" xfId="177"/>
    <cellStyle name="_ФОРМА_ФОРМЫ ГУКБЭПИ" xfId="178"/>
    <cellStyle name="_ФОРМА_ФОРМЫ ГУКБЭПИ-04.07.03" xfId="179"/>
    <cellStyle name="_ФОРМА_Формы для БК" xfId="180"/>
    <cellStyle name="_ФОРМА_Формы для Вик. Андр" xfId="181"/>
    <cellStyle name="_ФОРМА_ФОРМЫ_2003_ЗАО" xfId="182"/>
    <cellStyle name="_ФОРМА_ФОРМЫ2003годНГДО" xfId="183"/>
    <cellStyle name="_ФОРМА_ФОРМЫ2003годНК эконом8663" xfId="184"/>
    <cellStyle name="_ФОРМА_ФОРМЫ2003годНК эконом8663 ( 170)" xfId="185"/>
    <cellStyle name="_ФОРМЫ ГУКБЭПИ" xfId="186"/>
    <cellStyle name="_Формы для БК" xfId="187"/>
    <cellStyle name="_формы ЭП-НГДО(ГПЗ) к РЕГЛАМЕНТУ" xfId="188"/>
    <cellStyle name="_ФОРМЫ_2003_ЗАО" xfId="189"/>
    <cellStyle name="_ФОРМЫ2003год_для ЗАО" xfId="190"/>
    <cellStyle name="_ФОРМЫ2003годНГДО" xfId="191"/>
    <cellStyle name="_ФОРМЫ2003годНК эконом8646_300902_ИСПР" xfId="192"/>
    <cellStyle name="_ФОРМЫ2003годНК эконом8663" xfId="193"/>
    <cellStyle name="_ФОРМЫ2003годНК эконом8663 ( 170)" xfId="194"/>
    <cellStyle name="_ФФОРМА 51" xfId="195"/>
    <cellStyle name="_ЦДУ1полугодие2002г" xfId="196"/>
    <cellStyle name="_ЦДУ1полугодие2002г_БЮДЖЕТ-ЗС-2003год-44680Лена" xfId="197"/>
    <cellStyle name="_ЦДУ1полугодие2002г_ПроектЗС-2003г(дляЗС)18.10.2002г" xfId="198"/>
    <cellStyle name="_ЦДУ1полугодие2002г_ф.51 ноябрь 2002 г." xfId="199"/>
    <cellStyle name="_ЦДУ1полугодие2002г_форма 21 С- 2003г" xfId="200"/>
    <cellStyle name="_ЦДУ1полугодие2002г_форма 21 С- 2003г(после СД)" xfId="201"/>
    <cellStyle name="_Экономические формы1" xfId="202"/>
    <cellStyle name="0,00;0;" xfId="203"/>
    <cellStyle name="0,00;0; 2" xfId="204"/>
    <cellStyle name="20% — акцент1" xfId="205"/>
    <cellStyle name="20% - Акцент1 10 12" xfId="206"/>
    <cellStyle name="20% - Акцент1 10 12 6 3" xfId="207"/>
    <cellStyle name="20% - Акцент1 10 2 2 2 2" xfId="208"/>
    <cellStyle name="20% - Акцент1 10 2 2 2 2 3 2" xfId="209"/>
    <cellStyle name="20% - Акцент1 10 2 2 2 2 3 2 2" xfId="210"/>
    <cellStyle name="20% - Акцент1 10 2 2 2 2 3 2 2 2" xfId="211"/>
    <cellStyle name="20% - Акцент1 10 2 2 2 2 3 2 2 2 2" xfId="212"/>
    <cellStyle name="20% - Акцент1 10 2 2 2 2 3 2 2 3" xfId="213"/>
    <cellStyle name="20% — акцент1 11" xfId="214"/>
    <cellStyle name="20% - Акцент1 13 2 2" xfId="215"/>
    <cellStyle name="20% — акцент1 2" xfId="216"/>
    <cellStyle name="20% — акцент1 2 18" xfId="217"/>
    <cellStyle name="20% — акцент1 2 18 11" xfId="218"/>
    <cellStyle name="20% — акцент1 2 2 24" xfId="219"/>
    <cellStyle name="20% — акцент1 2 21" xfId="220"/>
    <cellStyle name="20% — акцент1 2 21 8" xfId="221"/>
    <cellStyle name="20% — акцент1 2 27" xfId="222"/>
    <cellStyle name="20% - Акцент1 22" xfId="223"/>
    <cellStyle name="20% - Акцент1 22 6" xfId="224"/>
    <cellStyle name="20% - Акцент1 23" xfId="225"/>
    <cellStyle name="20% - Акцент1 6" xfId="226"/>
    <cellStyle name="20% — акцент1 8" xfId="227"/>
    <cellStyle name="20% — акцент1 8 3" xfId="228"/>
    <cellStyle name="20% — акцент2" xfId="229"/>
    <cellStyle name="20% — акцент3" xfId="230"/>
    <cellStyle name="20% — акцент4" xfId="231"/>
    <cellStyle name="20% — акцент5" xfId="232"/>
    <cellStyle name="20% — акцент6" xfId="233"/>
    <cellStyle name="40% — акцент1" xfId="234"/>
    <cellStyle name="40% — акцент2" xfId="235"/>
    <cellStyle name="40% — акцент3" xfId="236"/>
    <cellStyle name="40% — акцент4" xfId="237"/>
    <cellStyle name="40% — акцент5" xfId="238"/>
    <cellStyle name="40% — акцент6" xfId="239"/>
    <cellStyle name="60% — акцент1" xfId="240"/>
    <cellStyle name="60% — акцент2" xfId="241"/>
    <cellStyle name="60% — акцент3" xfId="242"/>
    <cellStyle name="60% — акцент4" xfId="243"/>
    <cellStyle name="60% — акцент5" xfId="244"/>
    <cellStyle name="60% — акцент6" xfId="245"/>
    <cellStyle name="6Code" xfId="246"/>
    <cellStyle name="8pt" xfId="247"/>
    <cellStyle name="AutoFormat Options" xfId="248"/>
    <cellStyle name="AutoFormat Options 2" xfId="249"/>
    <cellStyle name="Availability" xfId="250"/>
    <cellStyle name="Code" xfId="251"/>
    <cellStyle name="Code 2" xfId="252"/>
    <cellStyle name="Currency EN" xfId="253"/>
    <cellStyle name="Currency RU" xfId="254"/>
    <cellStyle name="Currency RU calc" xfId="255"/>
    <cellStyle name="Currency RU calc 2" xfId="256"/>
    <cellStyle name="Currency RU_CP-P (2)" xfId="257"/>
    <cellStyle name="Date EN" xfId="258"/>
    <cellStyle name="Date RU" xfId="259"/>
    <cellStyle name="DBS" xfId="260"/>
    <cellStyle name="Euro" xfId="261"/>
    <cellStyle name="Euro 2" xfId="262"/>
    <cellStyle name="Excel Built-in Normal" xfId="263"/>
    <cellStyle name="Header1" xfId="264"/>
    <cellStyle name="Header2" xfId="265"/>
    <cellStyle name="Header2 2" xfId="266"/>
    <cellStyle name="Normal - Style1" xfId="267"/>
    <cellStyle name="Normal 2" xfId="268"/>
    <cellStyle name="Normal 5" xfId="269"/>
    <cellStyle name="Normal 6" xfId="270"/>
    <cellStyle name="normбlnм_laroux" xfId="271"/>
    <cellStyle name="№йєРАІ_±вЕё" xfId="272"/>
    <cellStyle name="Organization" xfId="273"/>
    <cellStyle name="Organization 2" xfId="274"/>
    <cellStyle name="Percent 2" xfId="275"/>
    <cellStyle name="PillarData" xfId="276"/>
    <cellStyle name="SAPBEXaggData" xfId="277"/>
    <cellStyle name="SAPBEXaggData 2" xfId="278"/>
    <cellStyle name="SAPBEXaggDataEmph" xfId="279"/>
    <cellStyle name="SAPBEXaggDataEmph 2" xfId="280"/>
    <cellStyle name="SAPBEXaggItem" xfId="281"/>
    <cellStyle name="SAPBEXaggItem 2" xfId="282"/>
    <cellStyle name="SAPBEXaggItemX" xfId="283"/>
    <cellStyle name="SAPBEXaggItemX 2" xfId="284"/>
    <cellStyle name="SAPBEXchaText" xfId="285"/>
    <cellStyle name="SAPBEXexcBad7" xfId="286"/>
    <cellStyle name="SAPBEXexcBad7 2" xfId="287"/>
    <cellStyle name="SAPBEXexcBad8" xfId="288"/>
    <cellStyle name="SAPBEXexcBad8 2" xfId="289"/>
    <cellStyle name="SAPBEXexcBad9" xfId="290"/>
    <cellStyle name="SAPBEXexcBad9 2" xfId="291"/>
    <cellStyle name="SAPBEXexcCritical4" xfId="292"/>
    <cellStyle name="SAPBEXexcCritical4 2" xfId="293"/>
    <cellStyle name="SAPBEXexcCritical5" xfId="294"/>
    <cellStyle name="SAPBEXexcCritical5 2" xfId="295"/>
    <cellStyle name="SAPBEXexcCritical6" xfId="296"/>
    <cellStyle name="SAPBEXexcCritical6 2" xfId="297"/>
    <cellStyle name="SAPBEXexcGood1" xfId="298"/>
    <cellStyle name="SAPBEXexcGood1 2" xfId="299"/>
    <cellStyle name="SAPBEXexcGood2" xfId="300"/>
    <cellStyle name="SAPBEXexcGood2 2" xfId="301"/>
    <cellStyle name="SAPBEXexcGood3" xfId="302"/>
    <cellStyle name="SAPBEXexcGood3 2" xfId="303"/>
    <cellStyle name="SAPBEXfilterDrill" xfId="304"/>
    <cellStyle name="SAPBEXfilterItem" xfId="305"/>
    <cellStyle name="SAPBEXfilterText" xfId="306"/>
    <cellStyle name="SAPBEXformats" xfId="307"/>
    <cellStyle name="SAPBEXformats 2" xfId="308"/>
    <cellStyle name="SAPBEXheaderItem" xfId="309"/>
    <cellStyle name="SAPBEXheaderItem 2" xfId="310"/>
    <cellStyle name="SAPBEXheaderText" xfId="311"/>
    <cellStyle name="SAPBEXheaderText 2" xfId="312"/>
    <cellStyle name="SAPBEXHLevel0" xfId="313"/>
    <cellStyle name="SAPBEXHLevel0 2" xfId="314"/>
    <cellStyle name="SAPBEXHLevel0X" xfId="315"/>
    <cellStyle name="SAPBEXHLevel0X 2" xfId="316"/>
    <cellStyle name="SAPBEXHLevel1" xfId="317"/>
    <cellStyle name="SAPBEXHLevel1 2" xfId="318"/>
    <cellStyle name="SAPBEXHLevel1X" xfId="319"/>
    <cellStyle name="SAPBEXHLevel1X 2" xfId="320"/>
    <cellStyle name="SAPBEXHLevel2" xfId="321"/>
    <cellStyle name="SAPBEXHLevel2 2" xfId="322"/>
    <cellStyle name="SAPBEXHLevel2X" xfId="323"/>
    <cellStyle name="SAPBEXHLevel2X 2" xfId="324"/>
    <cellStyle name="SAPBEXHLevel3" xfId="325"/>
    <cellStyle name="SAPBEXHLevel3 2" xfId="326"/>
    <cellStyle name="SAPBEXHLevel3X" xfId="327"/>
    <cellStyle name="SAPBEXHLevel3X 2" xfId="328"/>
    <cellStyle name="SAPBEXresData" xfId="329"/>
    <cellStyle name="SAPBEXresData 2" xfId="330"/>
    <cellStyle name="SAPBEXresDataEmph" xfId="331"/>
    <cellStyle name="SAPBEXresDataEmph 2" xfId="332"/>
    <cellStyle name="SAPBEXresItem" xfId="333"/>
    <cellStyle name="SAPBEXresItem 2" xfId="334"/>
    <cellStyle name="SAPBEXresItemX" xfId="335"/>
    <cellStyle name="SAPBEXresItemX 2" xfId="336"/>
    <cellStyle name="SAPBEXstdData" xfId="337"/>
    <cellStyle name="SAPBEXstdData 2" xfId="338"/>
    <cellStyle name="SAPBEXstdDataEmph" xfId="339"/>
    <cellStyle name="SAPBEXstdDataEmph 2" xfId="340"/>
    <cellStyle name="SAPBEXstdItem" xfId="341"/>
    <cellStyle name="SAPBEXstdItem 2" xfId="342"/>
    <cellStyle name="SAPBEXstdItemX" xfId="343"/>
    <cellStyle name="SAPBEXstdItemX 2" xfId="344"/>
    <cellStyle name="SAPBEXtitle" xfId="345"/>
    <cellStyle name="SAPBEXundefined" xfId="346"/>
    <cellStyle name="SAPBEXundefined 2" xfId="347"/>
    <cellStyle name="small" xfId="348"/>
    <cellStyle name="Standard_laroux" xfId="349"/>
    <cellStyle name="Wдhrung [0]_laroux" xfId="350"/>
    <cellStyle name="Wдhrung_laroux" xfId="351"/>
    <cellStyle name="Year EN" xfId="352"/>
    <cellStyle name="Year RU" xfId="353"/>
    <cellStyle name="Акцент1" xfId="354"/>
    <cellStyle name="Акцент2" xfId="355"/>
    <cellStyle name="Акцент3" xfId="356"/>
    <cellStyle name="Акцент4" xfId="357"/>
    <cellStyle name="Акцент5" xfId="358"/>
    <cellStyle name="Акцент6" xfId="359"/>
    <cellStyle name="Ввод " xfId="360"/>
    <cellStyle name="Вывод" xfId="361"/>
    <cellStyle name="Вычисление" xfId="362"/>
    <cellStyle name="Hyperlink" xfId="363"/>
    <cellStyle name="Гиперссылка 2" xfId="364"/>
    <cellStyle name="Currency" xfId="365"/>
    <cellStyle name="Денежный (0)" xfId="366"/>
    <cellStyle name="Currency [0]" xfId="367"/>
    <cellStyle name="Денежный 2" xfId="368"/>
    <cellStyle name="ДЮё¶ [0]_±вЕё" xfId="369"/>
    <cellStyle name="ДЮё¶_±вЕё" xfId="370"/>
    <cellStyle name="ЕлИ­ [0]_±вЕё" xfId="371"/>
    <cellStyle name="ЕлИ­_±вЕё" xfId="372"/>
    <cellStyle name="Заг" xfId="373"/>
    <cellStyle name="Заг 2" xfId="374"/>
    <cellStyle name="Заголовок" xfId="375"/>
    <cellStyle name="Заголовок 1" xfId="376"/>
    <cellStyle name="Заголовок 2" xfId="377"/>
    <cellStyle name="Заголовок 3" xfId="378"/>
    <cellStyle name="Заголовок 4" xfId="379"/>
    <cellStyle name="Заголовок таблицы" xfId="380"/>
    <cellStyle name="Заголовок1" xfId="381"/>
    <cellStyle name="Заголовок2" xfId="382"/>
    <cellStyle name="ЗҐБШ_±ё№МВчАМ" xfId="383"/>
    <cellStyle name="Итог" xfId="384"/>
    <cellStyle name="Код строки" xfId="385"/>
    <cellStyle name="Код строки 2" xfId="386"/>
    <cellStyle name="Контрагенты 4" xfId="387"/>
    <cellStyle name="Контрагенты 4 2" xfId="388"/>
    <cellStyle name="Контрольная ячейка" xfId="389"/>
    <cellStyle name="Название" xfId="390"/>
    <cellStyle name="Нейтральный" xfId="391"/>
    <cellStyle name="Обычный 10" xfId="392"/>
    <cellStyle name="Обычный 10 5" xfId="393"/>
    <cellStyle name="Обычный 11" xfId="394"/>
    <cellStyle name="Обычный 11 3" xfId="395"/>
    <cellStyle name="Обычный 12" xfId="396"/>
    <cellStyle name="Обычный 17" xfId="397"/>
    <cellStyle name="Обычный 17 2" xfId="398"/>
    <cellStyle name="Обычный 2" xfId="399"/>
    <cellStyle name="Обычный 2 10 12" xfId="400"/>
    <cellStyle name="Обычный 2 10 12 6" xfId="401"/>
    <cellStyle name="Обычный 2 10 12 6 2 2" xfId="402"/>
    <cellStyle name="Обычный 2 10 12 6 3" xfId="403"/>
    <cellStyle name="Обычный 2 10 2 2 2" xfId="404"/>
    <cellStyle name="Обычный 2 10 2 2 2 2 3 2" xfId="405"/>
    <cellStyle name="Обычный 2 10 2 2 2 2 3 2 2" xfId="406"/>
    <cellStyle name="Обычный 2 10 2 2 2 2 3 2 2 2 2" xfId="407"/>
    <cellStyle name="Обычный 2 10 2 2 2 2 3 2 2 3" xfId="408"/>
    <cellStyle name="Обычный 2 10 2 2 2 2 3 2 4" xfId="409"/>
    <cellStyle name="Обычный 2 2" xfId="410"/>
    <cellStyle name="Обычный 2 2 10" xfId="411"/>
    <cellStyle name="Обычный 2 2 10 2" xfId="412"/>
    <cellStyle name="Обычный 2 2 10 2 2" xfId="413"/>
    <cellStyle name="Обычный 2 2 10 2 2 2" xfId="414"/>
    <cellStyle name="Обычный 2 2 10 2 3" xfId="415"/>
    <cellStyle name="Обычный 2 2 10 3" xfId="416"/>
    <cellStyle name="Обычный 2 2 10 3 2" xfId="417"/>
    <cellStyle name="Обычный 2 2 10 4" xfId="418"/>
    <cellStyle name="Обычный 2 2 11" xfId="419"/>
    <cellStyle name="Обычный 2 2 11 2" xfId="420"/>
    <cellStyle name="Обычный 2 2 11 2 2" xfId="421"/>
    <cellStyle name="Обычный 2 2 11 2 2 2" xfId="422"/>
    <cellStyle name="Обычный 2 2 11 2 3" xfId="423"/>
    <cellStyle name="Обычный 2 2 11 3" xfId="424"/>
    <cellStyle name="Обычный 2 2 11 3 2" xfId="425"/>
    <cellStyle name="Обычный 2 2 11 4" xfId="426"/>
    <cellStyle name="Обычный 2 2 12" xfId="427"/>
    <cellStyle name="Обычный 2 2 12 2" xfId="428"/>
    <cellStyle name="Обычный 2 2 12 2 2" xfId="429"/>
    <cellStyle name="Обычный 2 2 12 2 2 2" xfId="430"/>
    <cellStyle name="Обычный 2 2 12 2 3" xfId="431"/>
    <cellStyle name="Обычный 2 2 12 3" xfId="432"/>
    <cellStyle name="Обычный 2 2 12 3 2" xfId="433"/>
    <cellStyle name="Обычный 2 2 12 4" xfId="434"/>
    <cellStyle name="Обычный 2 2 13" xfId="435"/>
    <cellStyle name="Обычный 2 2 13 2" xfId="436"/>
    <cellStyle name="Обычный 2 2 13 2 2" xfId="437"/>
    <cellStyle name="Обычный 2 2 13 2 2 2" xfId="438"/>
    <cellStyle name="Обычный 2 2 13 2 3" xfId="439"/>
    <cellStyle name="Обычный 2 2 13 3" xfId="440"/>
    <cellStyle name="Обычный 2 2 13 3 2" xfId="441"/>
    <cellStyle name="Обычный 2 2 13 4" xfId="442"/>
    <cellStyle name="Обычный 2 2 14" xfId="443"/>
    <cellStyle name="Обычный 2 2 14 2" xfId="444"/>
    <cellStyle name="Обычный 2 2 14 2 2" xfId="445"/>
    <cellStyle name="Обычный 2 2 14 2 2 2" xfId="446"/>
    <cellStyle name="Обычный 2 2 14 2 3" xfId="447"/>
    <cellStyle name="Обычный 2 2 14 3" xfId="448"/>
    <cellStyle name="Обычный 2 2 14 3 2" xfId="449"/>
    <cellStyle name="Обычный 2 2 14 4" xfId="450"/>
    <cellStyle name="Обычный 2 2 15" xfId="451"/>
    <cellStyle name="Обычный 2 2 15 2" xfId="452"/>
    <cellStyle name="Обычный 2 2 15 2 2" xfId="453"/>
    <cellStyle name="Обычный 2 2 15 2 2 2" xfId="454"/>
    <cellStyle name="Обычный 2 2 15 2 3" xfId="455"/>
    <cellStyle name="Обычный 2 2 15 3" xfId="456"/>
    <cellStyle name="Обычный 2 2 15 3 2" xfId="457"/>
    <cellStyle name="Обычный 2 2 15 4" xfId="458"/>
    <cellStyle name="Обычный 2 2 16" xfId="459"/>
    <cellStyle name="Обычный 2 2 16 2" xfId="460"/>
    <cellStyle name="Обычный 2 2 16 2 2" xfId="461"/>
    <cellStyle name="Обычный 2 2 16 2 2 2" xfId="462"/>
    <cellStyle name="Обычный 2 2 16 2 3" xfId="463"/>
    <cellStyle name="Обычный 2 2 16 3" xfId="464"/>
    <cellStyle name="Обычный 2 2 16 3 2" xfId="465"/>
    <cellStyle name="Обычный 2 2 16 4" xfId="466"/>
    <cellStyle name="Обычный 2 2 17" xfId="467"/>
    <cellStyle name="Обычный 2 2 17 2" xfId="468"/>
    <cellStyle name="Обычный 2 2 17 2 2" xfId="469"/>
    <cellStyle name="Обычный 2 2 17 2 2 2" xfId="470"/>
    <cellStyle name="Обычный 2 2 17 2 3" xfId="471"/>
    <cellStyle name="Обычный 2 2 17 3" xfId="472"/>
    <cellStyle name="Обычный 2 2 17 3 2" xfId="473"/>
    <cellStyle name="Обычный 2 2 17 4" xfId="474"/>
    <cellStyle name="Обычный 2 2 18" xfId="475"/>
    <cellStyle name="Обычный 2 2 18 2" xfId="476"/>
    <cellStyle name="Обычный 2 2 18 2 2" xfId="477"/>
    <cellStyle name="Обычный 2 2 18 2 2 2" xfId="478"/>
    <cellStyle name="Обычный 2 2 18 2 3" xfId="479"/>
    <cellStyle name="Обычный 2 2 18 3" xfId="480"/>
    <cellStyle name="Обычный 2 2 18 3 2" xfId="481"/>
    <cellStyle name="Обычный 2 2 18 4" xfId="482"/>
    <cellStyle name="Обычный 2 2 18 6" xfId="483"/>
    <cellStyle name="Обычный 2 2 19" xfId="484"/>
    <cellStyle name="Обычный 2 2 19 2" xfId="485"/>
    <cellStyle name="Обычный 2 2 19 2 2" xfId="486"/>
    <cellStyle name="Обычный 2 2 19 2 2 2" xfId="487"/>
    <cellStyle name="Обычный 2 2 19 2 3" xfId="488"/>
    <cellStyle name="Обычный 2 2 19 3" xfId="489"/>
    <cellStyle name="Обычный 2 2 19 3 2" xfId="490"/>
    <cellStyle name="Обычный 2 2 19 4" xfId="491"/>
    <cellStyle name="Обычный 2 2 2" xfId="492"/>
    <cellStyle name="Обычный 2 2 2 2" xfId="493"/>
    <cellStyle name="Обычный 2 2 2 2 2" xfId="494"/>
    <cellStyle name="Обычный 2 2 2 2 2 2" xfId="495"/>
    <cellStyle name="Обычный 2 2 2 2 3" xfId="496"/>
    <cellStyle name="Обычный 2 2 2 20" xfId="497"/>
    <cellStyle name="Обычный 2 2 2 20 3" xfId="498"/>
    <cellStyle name="Обычный 2 2 2 3" xfId="499"/>
    <cellStyle name="Обычный 2 2 2 3 2" xfId="500"/>
    <cellStyle name="Обычный 2 2 2 4" xfId="501"/>
    <cellStyle name="Обычный 2 2 20" xfId="502"/>
    <cellStyle name="Обычный 2 2 20 2" xfId="503"/>
    <cellStyle name="Обычный 2 2 20 2 2" xfId="504"/>
    <cellStyle name="Обычный 2 2 20 2 2 2" xfId="505"/>
    <cellStyle name="Обычный 2 2 20 2 3" xfId="506"/>
    <cellStyle name="Обычный 2 2 20 3" xfId="507"/>
    <cellStyle name="Обычный 2 2 20 3 2" xfId="508"/>
    <cellStyle name="Обычный 2 2 20 4" xfId="509"/>
    <cellStyle name="Обычный 2 2 21" xfId="510"/>
    <cellStyle name="Обычный 2 2 21 2" xfId="511"/>
    <cellStyle name="Обычный 2 2 21 2 2" xfId="512"/>
    <cellStyle name="Обычный 2 2 21 2 2 2" xfId="513"/>
    <cellStyle name="Обычный 2 2 21 2 3" xfId="514"/>
    <cellStyle name="Обычный 2 2 21 3" xfId="515"/>
    <cellStyle name="Обычный 2 2 21 3 2" xfId="516"/>
    <cellStyle name="Обычный 2 2 21 4" xfId="517"/>
    <cellStyle name="Обычный 2 2 22" xfId="518"/>
    <cellStyle name="Обычный 2 2 22 2" xfId="519"/>
    <cellStyle name="Обычный 2 2 22 2 2" xfId="520"/>
    <cellStyle name="Обычный 2 2 22 2 2 2" xfId="521"/>
    <cellStyle name="Обычный 2 2 22 2 3" xfId="522"/>
    <cellStyle name="Обычный 2 2 22 3" xfId="523"/>
    <cellStyle name="Обычный 2 2 22 3 2" xfId="524"/>
    <cellStyle name="Обычный 2 2 22 4" xfId="525"/>
    <cellStyle name="Обычный 2 2 23" xfId="526"/>
    <cellStyle name="Обычный 2 2 23 2" xfId="527"/>
    <cellStyle name="Обычный 2 2 23 2 2" xfId="528"/>
    <cellStyle name="Обычный 2 2 23 2 2 2" xfId="529"/>
    <cellStyle name="Обычный 2 2 23 2 3" xfId="530"/>
    <cellStyle name="Обычный 2 2 23 3" xfId="531"/>
    <cellStyle name="Обычный 2 2 23 3 2" xfId="532"/>
    <cellStyle name="Обычный 2 2 23 4" xfId="533"/>
    <cellStyle name="Обычный 2 2 24" xfId="534"/>
    <cellStyle name="Обычный 2 2 24 2" xfId="535"/>
    <cellStyle name="Обычный 2 2 24 2 2" xfId="536"/>
    <cellStyle name="Обычный 2 2 24 2 2 2" xfId="537"/>
    <cellStyle name="Обычный 2 2 24 2 3" xfId="538"/>
    <cellStyle name="Обычный 2 2 24 3" xfId="539"/>
    <cellStyle name="Обычный 2 2 24 3 2" xfId="540"/>
    <cellStyle name="Обычный 2 2 24 4" xfId="541"/>
    <cellStyle name="Обычный 2 2 25" xfId="542"/>
    <cellStyle name="Обычный 2 2 25 2" xfId="543"/>
    <cellStyle name="Обычный 2 2 25 2 2" xfId="544"/>
    <cellStyle name="Обычный 2 2 25 3" xfId="545"/>
    <cellStyle name="Обычный 2 2 26" xfId="546"/>
    <cellStyle name="Обычный 2 2 26 2" xfId="547"/>
    <cellStyle name="Обычный 2 2 27" xfId="548"/>
    <cellStyle name="Обычный 2 2 27 2" xfId="549"/>
    <cellStyle name="Обычный 2 2 28" xfId="550"/>
    <cellStyle name="Обычный 2 2 3" xfId="551"/>
    <cellStyle name="Обычный 2 2 3 2" xfId="552"/>
    <cellStyle name="Обычный 2 2 3 2 2" xfId="553"/>
    <cellStyle name="Обычный 2 2 3 2 2 2" xfId="554"/>
    <cellStyle name="Обычный 2 2 3 2 3" xfId="555"/>
    <cellStyle name="Обычный 2 2 3 3" xfId="556"/>
    <cellStyle name="Обычный 2 2 3 3 2" xfId="557"/>
    <cellStyle name="Обычный 2 2 3 4" xfId="558"/>
    <cellStyle name="Обычный 2 2 4" xfId="559"/>
    <cellStyle name="Обычный 2 2 4 2" xfId="560"/>
    <cellStyle name="Обычный 2 2 4 2 2" xfId="561"/>
    <cellStyle name="Обычный 2 2 4 2 2 2" xfId="562"/>
    <cellStyle name="Обычный 2 2 4 2 3" xfId="563"/>
    <cellStyle name="Обычный 2 2 4 3" xfId="564"/>
    <cellStyle name="Обычный 2 2 4 3 2" xfId="565"/>
    <cellStyle name="Обычный 2 2 4 4" xfId="566"/>
    <cellStyle name="Обычный 2 2 5" xfId="567"/>
    <cellStyle name="Обычный 2 2 5 2" xfId="568"/>
    <cellStyle name="Обычный 2 2 5 2 2" xfId="569"/>
    <cellStyle name="Обычный 2 2 5 2 2 2" xfId="570"/>
    <cellStyle name="Обычный 2 2 5 2 3" xfId="571"/>
    <cellStyle name="Обычный 2 2 5 3" xfId="572"/>
    <cellStyle name="Обычный 2 2 5 3 2" xfId="573"/>
    <cellStyle name="Обычный 2 2 5 4" xfId="574"/>
    <cellStyle name="Обычный 2 2 6" xfId="575"/>
    <cellStyle name="Обычный 2 2 6 2" xfId="576"/>
    <cellStyle name="Обычный 2 2 6 2 2" xfId="577"/>
    <cellStyle name="Обычный 2 2 6 2 2 2" xfId="578"/>
    <cellStyle name="Обычный 2 2 6 2 3" xfId="579"/>
    <cellStyle name="Обычный 2 2 6 3" xfId="580"/>
    <cellStyle name="Обычный 2 2 6 3 2" xfId="581"/>
    <cellStyle name="Обычный 2 2 6 4" xfId="582"/>
    <cellStyle name="Обычный 2 2 7" xfId="583"/>
    <cellStyle name="Обычный 2 2 7 2" xfId="584"/>
    <cellStyle name="Обычный 2 2 7 2 2" xfId="585"/>
    <cellStyle name="Обычный 2 2 7 2 2 2" xfId="586"/>
    <cellStyle name="Обычный 2 2 7 2 3" xfId="587"/>
    <cellStyle name="Обычный 2 2 7 3" xfId="588"/>
    <cellStyle name="Обычный 2 2 7 3 2" xfId="589"/>
    <cellStyle name="Обычный 2 2 7 4" xfId="590"/>
    <cellStyle name="Обычный 2 2 8" xfId="591"/>
    <cellStyle name="Обычный 2 2 8 2" xfId="592"/>
    <cellStyle name="Обычный 2 2 8 2 2" xfId="593"/>
    <cellStyle name="Обычный 2 2 8 2 2 2" xfId="594"/>
    <cellStyle name="Обычный 2 2 8 2 3" xfId="595"/>
    <cellStyle name="Обычный 2 2 8 3" xfId="596"/>
    <cellStyle name="Обычный 2 2 8 3 2" xfId="597"/>
    <cellStyle name="Обычный 2 2 8 4" xfId="598"/>
    <cellStyle name="Обычный 2 2 9" xfId="599"/>
    <cellStyle name="Обычный 2 2 9 2" xfId="600"/>
    <cellStyle name="Обычный 2 2 9 2 2" xfId="601"/>
    <cellStyle name="Обычный 2 2 9 2 2 2" xfId="602"/>
    <cellStyle name="Обычный 2 2 9 2 3" xfId="603"/>
    <cellStyle name="Обычный 2 2 9 3" xfId="604"/>
    <cellStyle name="Обычный 2 2 9 3 2" xfId="605"/>
    <cellStyle name="Обычный 2 2 9 4" xfId="606"/>
    <cellStyle name="Обычный 2 21" xfId="607"/>
    <cellStyle name="Обычный 2 21 6" xfId="608"/>
    <cellStyle name="Обычный 2 22" xfId="609"/>
    <cellStyle name="Обычный 2 22 6" xfId="610"/>
    <cellStyle name="Обычный 2 23" xfId="611"/>
    <cellStyle name="Обычный 2 3" xfId="612"/>
    <cellStyle name="Обычный 2 4" xfId="613"/>
    <cellStyle name="Обычный 3" xfId="614"/>
    <cellStyle name="Обычный 3 2" xfId="615"/>
    <cellStyle name="Обычный 4" xfId="616"/>
    <cellStyle name="Обычный 4 10" xfId="617"/>
    <cellStyle name="Обычный 4 2" xfId="618"/>
    <cellStyle name="Обычный 5" xfId="619"/>
    <cellStyle name="Обычный 7" xfId="620"/>
    <cellStyle name="Обычный 70" xfId="621"/>
    <cellStyle name="Followed Hyperlink" xfId="622"/>
    <cellStyle name="Плохой" xfId="623"/>
    <cellStyle name="Пояснение" xfId="624"/>
    <cellStyle name="Примечание" xfId="625"/>
    <cellStyle name="Проверка" xfId="626"/>
    <cellStyle name="Percent" xfId="627"/>
    <cellStyle name="Процентный 2" xfId="628"/>
    <cellStyle name="Сводная" xfId="629"/>
    <cellStyle name="Сводная 2" xfId="630"/>
    <cellStyle name="Связанная ячейка" xfId="631"/>
    <cellStyle name="Стиль 1" xfId="632"/>
    <cellStyle name="ТЕКСТ" xfId="633"/>
    <cellStyle name="Текст предупреждения" xfId="634"/>
    <cellStyle name="ТысРуб" xfId="635"/>
    <cellStyle name="Тысячи" xfId="636"/>
    <cellStyle name="Тысячи (0)" xfId="637"/>
    <cellStyle name="Тысячи (0) 2" xfId="638"/>
    <cellStyle name="тысячи (000)" xfId="639"/>
    <cellStyle name="тысячи (000) 2" xfId="640"/>
    <cellStyle name="Тысячи [0.0]" xfId="641"/>
    <cellStyle name="Тысячи [0]_1 кв" xfId="642"/>
    <cellStyle name="Тысячи 2" xfId="643"/>
    <cellStyle name="Тысячи_ прибыль" xfId="644"/>
    <cellStyle name="Comma" xfId="645"/>
    <cellStyle name="Comma [0]" xfId="646"/>
    <cellStyle name="Финансовый 2" xfId="647"/>
    <cellStyle name="Финансовый 2 10" xfId="648"/>
    <cellStyle name="Финансовый 2 10 2" xfId="649"/>
    <cellStyle name="Финансовый 2 11" xfId="650"/>
    <cellStyle name="Финансовый 2 11 2" xfId="651"/>
    <cellStyle name="Финансовый 2 12" xfId="652"/>
    <cellStyle name="Финансовый 2 13" xfId="653"/>
    <cellStyle name="Финансовый 2 2" xfId="654"/>
    <cellStyle name="Финансовый 2 2 2" xfId="655"/>
    <cellStyle name="Финансовый 2 2 2 2" xfId="656"/>
    <cellStyle name="Финансовый 2 2 2 2 2" xfId="657"/>
    <cellStyle name="Финансовый 2 2 2 3" xfId="658"/>
    <cellStyle name="Финансовый 2 2 3" xfId="659"/>
    <cellStyle name="Финансовый 2 2 3 2" xfId="660"/>
    <cellStyle name="Финансовый 2 2 4" xfId="661"/>
    <cellStyle name="Финансовый 2 2 4 2" xfId="662"/>
    <cellStyle name="Финансовый 2 2 5" xfId="663"/>
    <cellStyle name="Финансовый 2 3" xfId="664"/>
    <cellStyle name="Финансовый 2 3 2" xfId="665"/>
    <cellStyle name="Финансовый 2 3 2 2" xfId="666"/>
    <cellStyle name="Финансовый 2 3 2 2 2" xfId="667"/>
    <cellStyle name="Финансовый 2 3 2 3" xfId="668"/>
    <cellStyle name="Финансовый 2 3 3" xfId="669"/>
    <cellStyle name="Финансовый 2 3 3 2" xfId="670"/>
    <cellStyle name="Финансовый 2 3 4" xfId="671"/>
    <cellStyle name="Финансовый 2 3 4 2" xfId="672"/>
    <cellStyle name="Финансовый 2 3 5" xfId="673"/>
    <cellStyle name="Финансовый 2 4" xfId="674"/>
    <cellStyle name="Финансовый 2 4 2" xfId="675"/>
    <cellStyle name="Финансовый 2 4 2 2" xfId="676"/>
    <cellStyle name="Финансовый 2 4 2 2 2" xfId="677"/>
    <cellStyle name="Финансовый 2 4 2 3" xfId="678"/>
    <cellStyle name="Финансовый 2 4 3" xfId="679"/>
    <cellStyle name="Финансовый 2 4 3 2" xfId="680"/>
    <cellStyle name="Финансовый 2 4 4" xfId="681"/>
    <cellStyle name="Финансовый 2 4 4 2" xfId="682"/>
    <cellStyle name="Финансовый 2 4 5" xfId="683"/>
    <cellStyle name="Финансовый 2 5" xfId="684"/>
    <cellStyle name="Финансовый 2 5 2" xfId="685"/>
    <cellStyle name="Финансовый 2 5 2 2" xfId="686"/>
    <cellStyle name="Финансовый 2 5 2 2 2" xfId="687"/>
    <cellStyle name="Финансовый 2 5 2 3" xfId="688"/>
    <cellStyle name="Финансовый 2 5 3" xfId="689"/>
    <cellStyle name="Финансовый 2 5 3 2" xfId="690"/>
    <cellStyle name="Финансовый 2 5 4" xfId="691"/>
    <cellStyle name="Финансовый 2 5 4 2" xfId="692"/>
    <cellStyle name="Финансовый 2 5 5" xfId="693"/>
    <cellStyle name="Финансовый 2 6" xfId="694"/>
    <cellStyle name="Финансовый 2 6 2" xfId="695"/>
    <cellStyle name="Финансовый 2 6 2 2" xfId="696"/>
    <cellStyle name="Финансовый 2 6 2 2 2" xfId="697"/>
    <cellStyle name="Финансовый 2 6 2 3" xfId="698"/>
    <cellStyle name="Финансовый 2 6 3" xfId="699"/>
    <cellStyle name="Финансовый 2 6 3 2" xfId="700"/>
    <cellStyle name="Финансовый 2 6 4" xfId="701"/>
    <cellStyle name="Финансовый 2 6 4 2" xfId="702"/>
    <cellStyle name="Финансовый 2 6 5" xfId="703"/>
    <cellStyle name="Финансовый 2 7" xfId="704"/>
    <cellStyle name="Финансовый 2 7 2" xfId="705"/>
    <cellStyle name="Финансовый 2 7 2 2" xfId="706"/>
    <cellStyle name="Финансовый 2 7 2 2 2" xfId="707"/>
    <cellStyle name="Финансовый 2 7 2 3" xfId="708"/>
    <cellStyle name="Финансовый 2 7 3" xfId="709"/>
    <cellStyle name="Финансовый 2 7 3 2" xfId="710"/>
    <cellStyle name="Финансовый 2 7 4" xfId="711"/>
    <cellStyle name="Финансовый 2 7 4 2" xfId="712"/>
    <cellStyle name="Финансовый 2 7 5" xfId="713"/>
    <cellStyle name="Финансовый 2 8" xfId="714"/>
    <cellStyle name="Финансовый 2 8 2" xfId="715"/>
    <cellStyle name="Финансовый 2 8 2 2" xfId="716"/>
    <cellStyle name="Финансовый 2 8 3" xfId="717"/>
    <cellStyle name="Финансовый 2 9" xfId="718"/>
    <cellStyle name="Финансовый 2 9 2" xfId="719"/>
    <cellStyle name="Финансовый 3" xfId="720"/>
    <cellStyle name="Хороший" xfId="721"/>
    <cellStyle name="Шапка таблицы" xfId="722"/>
    <cellStyle name="Шапка таблицы 2" xfId="7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&#1043;&#1088;&#1091;&#1087;&#1087;&#1072;%20&#1079;&#1072;&#1082;&#1091;&#1087;&#1086;&#1082;\&#1055;&#1083;&#1072;&#1085;%20&#1079;&#1072;&#1082;&#1091;&#1087;&#1086;&#1082;\2016%20&#1087;&#1083;&#1072;&#1085;%20&#1079;&#1072;&#1082;&#1091;&#1087;&#1086;&#1082;\03_&#1050;&#1086;&#1088;&#1088;&#1077;&#1082;&#1090;&#1080;&#1088;&#1086;&#1074;&#1082;&#1072;%202016.01.20\&#1064;&#1072;&#1073;&#1083;&#1086;&#1085;%20&#1087;&#1083;&#1072;&#1085;&#1072;%20&#1079;&#1072;&#1082;&#1091;&#1087;&#1086;&#1082;%20&#1085;&#1072;%20&#1069;&#1058;&#105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9_&#1060;&#1040;&#1049;&#1051;&#1054;&#1054;&#1041;&#1052;&#1045;&#1053;&#1053;&#1048;&#1050;\18_&#1040;&#1082;&#1080;&#1084;&#1086;&#1074;-&#1051;&#1080;&#1085;&#1076;&#1077;\&#1055;&#1083;&#1072;&#1085;_2023\&#1055;&#1083;&#1072;&#1085;%20&#1079;&#1072;&#1082;&#1091;&#1087;&#1086;&#1082;%20&#1069;&#1050;&#1057;&#1055;&#1051;&#1054;&#1053;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53;%20&#1069;&#1082;&#1089;&#1087;&#1077;&#1088;&#1090;&#1080;&#1079;&#1072;_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очники"/>
      <sheetName val="Инструкции по заполнению"/>
    </sheetNames>
    <sheetDataSet>
      <sheetData sheetId="1">
        <row r="2">
          <cell r="E2" t="str">
            <v>643</v>
          </cell>
        </row>
        <row r="3">
          <cell r="E3" t="str">
            <v>978</v>
          </cell>
        </row>
        <row r="4">
          <cell r="E4" t="str">
            <v>840</v>
          </cell>
        </row>
        <row r="5">
          <cell r="E5" t="str">
            <v>826</v>
          </cell>
        </row>
        <row r="6">
          <cell r="E6" t="str">
            <v>156</v>
          </cell>
        </row>
        <row r="7">
          <cell r="E7" t="str">
            <v>392</v>
          </cell>
        </row>
        <row r="8">
          <cell r="E8" t="str">
            <v>784</v>
          </cell>
        </row>
        <row r="9">
          <cell r="E9" t="str">
            <v>971</v>
          </cell>
        </row>
        <row r="10">
          <cell r="E10" t="str">
            <v>008</v>
          </cell>
        </row>
        <row r="11">
          <cell r="E11" t="str">
            <v>051</v>
          </cell>
        </row>
        <row r="12">
          <cell r="E12" t="str">
            <v>532</v>
          </cell>
        </row>
        <row r="13">
          <cell r="E13" t="str">
            <v>973</v>
          </cell>
        </row>
        <row r="14">
          <cell r="E14" t="str">
            <v>032</v>
          </cell>
        </row>
        <row r="15">
          <cell r="E15" t="str">
            <v>036</v>
          </cell>
        </row>
        <row r="16">
          <cell r="E16" t="str">
            <v>533</v>
          </cell>
        </row>
        <row r="17">
          <cell r="E17" t="str">
            <v>944</v>
          </cell>
        </row>
        <row r="18">
          <cell r="E18" t="str">
            <v>977</v>
          </cell>
        </row>
        <row r="19">
          <cell r="E19" t="str">
            <v>052</v>
          </cell>
        </row>
        <row r="20">
          <cell r="E20" t="str">
            <v>050</v>
          </cell>
        </row>
        <row r="21">
          <cell r="E21" t="str">
            <v>975</v>
          </cell>
        </row>
        <row r="22">
          <cell r="E22" t="str">
            <v>048</v>
          </cell>
        </row>
        <row r="23">
          <cell r="E23" t="str">
            <v>108</v>
          </cell>
        </row>
        <row r="24">
          <cell r="E24" t="str">
            <v>060</v>
          </cell>
        </row>
        <row r="25">
          <cell r="E25" t="str">
            <v>096</v>
          </cell>
        </row>
        <row r="26">
          <cell r="E26" t="str">
            <v>068</v>
          </cell>
        </row>
        <row r="27">
          <cell r="E27" t="str">
            <v>986</v>
          </cell>
        </row>
        <row r="28">
          <cell r="E28" t="str">
            <v>044</v>
          </cell>
        </row>
        <row r="29">
          <cell r="E29" t="str">
            <v>064</v>
          </cell>
        </row>
        <row r="30">
          <cell r="E30" t="str">
            <v>072</v>
          </cell>
        </row>
        <row r="31">
          <cell r="E31" t="str">
            <v>974</v>
          </cell>
        </row>
        <row r="32">
          <cell r="E32" t="str">
            <v>084</v>
          </cell>
        </row>
        <row r="33">
          <cell r="E33" t="str">
            <v>124</v>
          </cell>
        </row>
        <row r="34">
          <cell r="E34" t="str">
            <v>976</v>
          </cell>
        </row>
        <row r="35">
          <cell r="E35" t="str">
            <v>756</v>
          </cell>
        </row>
        <row r="36">
          <cell r="E36" t="str">
            <v>152</v>
          </cell>
        </row>
        <row r="37">
          <cell r="E37" t="str">
            <v>170</v>
          </cell>
        </row>
        <row r="38">
          <cell r="E38" t="str">
            <v>970</v>
          </cell>
        </row>
        <row r="39">
          <cell r="E39" t="str">
            <v>188</v>
          </cell>
        </row>
        <row r="40">
          <cell r="E40" t="str">
            <v>931</v>
          </cell>
        </row>
        <row r="41">
          <cell r="E41" t="str">
            <v>192</v>
          </cell>
        </row>
        <row r="42">
          <cell r="E42" t="str">
            <v>132</v>
          </cell>
        </row>
        <row r="43">
          <cell r="E43" t="str">
            <v>203</v>
          </cell>
        </row>
        <row r="44">
          <cell r="E44" t="str">
            <v>262</v>
          </cell>
        </row>
        <row r="45">
          <cell r="E45" t="str">
            <v>208</v>
          </cell>
        </row>
        <row r="46">
          <cell r="E46" t="str">
            <v>214</v>
          </cell>
        </row>
        <row r="47">
          <cell r="E47" t="str">
            <v>012</v>
          </cell>
        </row>
        <row r="48">
          <cell r="E48" t="str">
            <v>818</v>
          </cell>
        </row>
        <row r="49">
          <cell r="E49" t="str">
            <v>232</v>
          </cell>
        </row>
        <row r="50">
          <cell r="E50" t="str">
            <v>230</v>
          </cell>
        </row>
        <row r="51">
          <cell r="E51" t="str">
            <v>242</v>
          </cell>
        </row>
        <row r="52">
          <cell r="E52" t="str">
            <v>238</v>
          </cell>
        </row>
        <row r="53">
          <cell r="E53" t="str">
            <v>981</v>
          </cell>
        </row>
        <row r="54">
          <cell r="E54" t="str">
            <v>936</v>
          </cell>
        </row>
        <row r="55">
          <cell r="E55" t="str">
            <v>292</v>
          </cell>
        </row>
        <row r="56">
          <cell r="E56" t="str">
            <v>270</v>
          </cell>
        </row>
        <row r="57">
          <cell r="E57" t="str">
            <v>324</v>
          </cell>
        </row>
        <row r="58">
          <cell r="E58" t="str">
            <v>320</v>
          </cell>
        </row>
        <row r="59">
          <cell r="E59" t="str">
            <v>328</v>
          </cell>
        </row>
        <row r="60">
          <cell r="E60" t="str">
            <v>344</v>
          </cell>
        </row>
        <row r="61">
          <cell r="E61" t="str">
            <v>340</v>
          </cell>
        </row>
        <row r="62">
          <cell r="E62" t="str">
            <v>191</v>
          </cell>
        </row>
        <row r="63">
          <cell r="E63" t="str">
            <v>332</v>
          </cell>
        </row>
        <row r="64">
          <cell r="E64" t="str">
            <v>348</v>
          </cell>
        </row>
        <row r="65">
          <cell r="E65" t="str">
            <v>360</v>
          </cell>
        </row>
        <row r="66">
          <cell r="E66" t="str">
            <v>376</v>
          </cell>
        </row>
        <row r="67">
          <cell r="E67" t="str">
            <v>356</v>
          </cell>
        </row>
        <row r="68">
          <cell r="E68" t="str">
            <v>368</v>
          </cell>
        </row>
        <row r="69">
          <cell r="E69" t="str">
            <v>364</v>
          </cell>
        </row>
        <row r="70">
          <cell r="E70" t="str">
            <v>352</v>
          </cell>
        </row>
        <row r="71">
          <cell r="E71" t="str">
            <v>388</v>
          </cell>
        </row>
        <row r="72">
          <cell r="E72" t="str">
            <v>400</v>
          </cell>
        </row>
        <row r="73">
          <cell r="E73" t="str">
            <v>404</v>
          </cell>
        </row>
        <row r="74">
          <cell r="E74" t="str">
            <v>417</v>
          </cell>
        </row>
        <row r="75">
          <cell r="E75" t="str">
            <v>116</v>
          </cell>
        </row>
        <row r="76">
          <cell r="E76" t="str">
            <v>174</v>
          </cell>
        </row>
        <row r="77">
          <cell r="E77" t="str">
            <v>408</v>
          </cell>
        </row>
        <row r="78">
          <cell r="E78" t="str">
            <v>410</v>
          </cell>
        </row>
        <row r="79">
          <cell r="E79" t="str">
            <v>414</v>
          </cell>
        </row>
        <row r="80">
          <cell r="E80" t="str">
            <v>136</v>
          </cell>
        </row>
        <row r="81">
          <cell r="E81" t="str">
            <v>398</v>
          </cell>
        </row>
        <row r="82">
          <cell r="E82" t="str">
            <v>418</v>
          </cell>
        </row>
        <row r="83">
          <cell r="E83" t="str">
            <v>422</v>
          </cell>
        </row>
        <row r="84">
          <cell r="E84" t="str">
            <v>144</v>
          </cell>
        </row>
        <row r="85">
          <cell r="E85" t="str">
            <v>430</v>
          </cell>
        </row>
        <row r="86">
          <cell r="E86" t="str">
            <v>426</v>
          </cell>
        </row>
        <row r="87">
          <cell r="E87" t="str">
            <v>440</v>
          </cell>
        </row>
        <row r="88">
          <cell r="E88" t="str">
            <v>434</v>
          </cell>
        </row>
        <row r="89">
          <cell r="E89" t="str">
            <v>504</v>
          </cell>
        </row>
        <row r="90">
          <cell r="E90" t="str">
            <v>498</v>
          </cell>
        </row>
        <row r="91">
          <cell r="E91" t="str">
            <v>969</v>
          </cell>
        </row>
        <row r="92">
          <cell r="E92" t="str">
            <v>807</v>
          </cell>
        </row>
        <row r="93">
          <cell r="E93" t="str">
            <v>104</v>
          </cell>
        </row>
        <row r="94">
          <cell r="E94" t="str">
            <v>496</v>
          </cell>
        </row>
        <row r="95">
          <cell r="E95" t="str">
            <v>446</v>
          </cell>
        </row>
        <row r="96">
          <cell r="E96" t="str">
            <v>478</v>
          </cell>
        </row>
        <row r="97">
          <cell r="E97" t="str">
            <v>480</v>
          </cell>
        </row>
        <row r="98">
          <cell r="E98" t="str">
            <v>462</v>
          </cell>
        </row>
        <row r="99">
          <cell r="E99" t="str">
            <v>454</v>
          </cell>
        </row>
        <row r="100">
          <cell r="E100" t="str">
            <v>484</v>
          </cell>
        </row>
        <row r="101">
          <cell r="E101" t="str">
            <v>458</v>
          </cell>
        </row>
        <row r="102">
          <cell r="E102" t="str">
            <v>943</v>
          </cell>
        </row>
        <row r="103">
          <cell r="E103" t="str">
            <v>516</v>
          </cell>
        </row>
        <row r="104">
          <cell r="E104" t="str">
            <v>566</v>
          </cell>
        </row>
        <row r="105">
          <cell r="E105" t="str">
            <v>558</v>
          </cell>
        </row>
        <row r="106">
          <cell r="E106" t="str">
            <v>578</v>
          </cell>
        </row>
        <row r="107">
          <cell r="E107" t="str">
            <v>524</v>
          </cell>
        </row>
        <row r="108">
          <cell r="E108" t="str">
            <v>554</v>
          </cell>
        </row>
        <row r="109">
          <cell r="E109" t="str">
            <v>512</v>
          </cell>
        </row>
        <row r="110">
          <cell r="E110" t="str">
            <v>590</v>
          </cell>
        </row>
        <row r="111">
          <cell r="E111" t="str">
            <v>604</v>
          </cell>
        </row>
        <row r="112">
          <cell r="E112" t="str">
            <v>598</v>
          </cell>
        </row>
        <row r="113">
          <cell r="E113" t="str">
            <v>608</v>
          </cell>
        </row>
        <row r="114">
          <cell r="E114" t="str">
            <v>586</v>
          </cell>
        </row>
        <row r="115">
          <cell r="E115" t="str">
            <v>985</v>
          </cell>
        </row>
        <row r="116">
          <cell r="E116" t="str">
            <v>600</v>
          </cell>
        </row>
        <row r="117">
          <cell r="E117" t="str">
            <v>634</v>
          </cell>
        </row>
        <row r="118">
          <cell r="E118" t="str">
            <v>946</v>
          </cell>
        </row>
        <row r="119">
          <cell r="E119" t="str">
            <v>941</v>
          </cell>
        </row>
        <row r="120">
          <cell r="E120" t="str">
            <v>646</v>
          </cell>
        </row>
        <row r="121">
          <cell r="E121" t="str">
            <v>682</v>
          </cell>
        </row>
        <row r="122">
          <cell r="E122" t="str">
            <v>090</v>
          </cell>
        </row>
        <row r="123">
          <cell r="E123" t="str">
            <v>690</v>
          </cell>
        </row>
        <row r="124">
          <cell r="E124" t="str">
            <v>938</v>
          </cell>
        </row>
        <row r="125">
          <cell r="E125" t="str">
            <v>752</v>
          </cell>
        </row>
        <row r="126">
          <cell r="E126" t="str">
            <v>702</v>
          </cell>
        </row>
        <row r="127">
          <cell r="E127" t="str">
            <v>654</v>
          </cell>
        </row>
        <row r="128">
          <cell r="E128" t="str">
            <v>694</v>
          </cell>
        </row>
        <row r="129">
          <cell r="E129" t="str">
            <v>706</v>
          </cell>
        </row>
        <row r="130">
          <cell r="E130" t="str">
            <v>968</v>
          </cell>
        </row>
        <row r="131">
          <cell r="E131" t="str">
            <v>728</v>
          </cell>
        </row>
        <row r="132">
          <cell r="E132" t="str">
            <v>678</v>
          </cell>
        </row>
        <row r="133">
          <cell r="E133" t="str">
            <v>222</v>
          </cell>
        </row>
        <row r="134">
          <cell r="E134" t="str">
            <v>760</v>
          </cell>
        </row>
        <row r="135">
          <cell r="E135" t="str">
            <v>748</v>
          </cell>
        </row>
        <row r="136">
          <cell r="E136" t="str">
            <v>764</v>
          </cell>
        </row>
        <row r="137">
          <cell r="E137" t="str">
            <v>972</v>
          </cell>
        </row>
        <row r="138">
          <cell r="E138" t="str">
            <v>934</v>
          </cell>
        </row>
        <row r="139">
          <cell r="E139" t="str">
            <v>788</v>
          </cell>
        </row>
        <row r="140">
          <cell r="E140" t="str">
            <v>776</v>
          </cell>
        </row>
        <row r="141">
          <cell r="E141" t="str">
            <v>949</v>
          </cell>
        </row>
        <row r="142">
          <cell r="E142" t="str">
            <v>780</v>
          </cell>
        </row>
        <row r="143">
          <cell r="E143" t="str">
            <v>901</v>
          </cell>
        </row>
        <row r="144">
          <cell r="E144" t="str">
            <v>834</v>
          </cell>
        </row>
        <row r="145">
          <cell r="E145" t="str">
            <v>980</v>
          </cell>
        </row>
        <row r="146">
          <cell r="E146" t="str">
            <v>800</v>
          </cell>
        </row>
        <row r="147">
          <cell r="E147" t="str">
            <v>940</v>
          </cell>
        </row>
        <row r="148">
          <cell r="E148" t="str">
            <v>858</v>
          </cell>
        </row>
        <row r="149">
          <cell r="E149" t="str">
            <v>860</v>
          </cell>
        </row>
        <row r="150">
          <cell r="E150" t="str">
            <v>937</v>
          </cell>
        </row>
        <row r="151">
          <cell r="E151" t="str">
            <v>704</v>
          </cell>
        </row>
        <row r="152">
          <cell r="E152" t="str">
            <v>548</v>
          </cell>
        </row>
        <row r="153">
          <cell r="E153" t="str">
            <v>882</v>
          </cell>
        </row>
        <row r="154">
          <cell r="E154" t="str">
            <v>950</v>
          </cell>
        </row>
        <row r="155">
          <cell r="E155" t="str">
            <v>951</v>
          </cell>
        </row>
        <row r="156">
          <cell r="E156" t="str">
            <v>952</v>
          </cell>
        </row>
        <row r="157">
          <cell r="E157" t="str">
            <v>953</v>
          </cell>
        </row>
        <row r="158">
          <cell r="E158" t="str">
            <v>886</v>
          </cell>
        </row>
        <row r="159">
          <cell r="E159" t="str">
            <v>710</v>
          </cell>
        </row>
        <row r="160">
          <cell r="E160" t="str">
            <v>894</v>
          </cell>
        </row>
        <row r="161">
          <cell r="E161" t="str">
            <v>932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МП 2023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  <sheetName val="КОДЫ ДЛЯ МСП"/>
    </sheetNames>
    <sheetDataSet>
      <sheetData sheetId="1">
        <row r="22">
          <cell r="B22" t="str">
            <v>Открытый аукцион</v>
          </cell>
        </row>
        <row r="23">
          <cell r="B23" t="str">
            <v>Аукцион в электронной форме</v>
          </cell>
        </row>
        <row r="24">
          <cell r="B24" t="str">
            <v>Открытый конкурс</v>
          </cell>
        </row>
        <row r="25">
          <cell r="B25" t="str">
            <v>Конкурс в электронной форме</v>
          </cell>
        </row>
        <row r="26">
          <cell r="B26" t="str">
            <v>Запрос котировок в электронной форме</v>
          </cell>
        </row>
        <row r="27">
          <cell r="B27" t="str">
            <v>Запрос предложений в электронной форме</v>
          </cell>
        </row>
        <row r="28">
          <cell r="B28" t="str">
            <v>Закупка у единственного поставщика</v>
          </cell>
        </row>
        <row r="29">
          <cell r="B29" t="str">
            <v>Тендер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stro@nestr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40"/>
  <sheetViews>
    <sheetView tabSelected="1" zoomScale="90" zoomScaleNormal="90" zoomScaleSheetLayoutView="70" workbookViewId="0" topLeftCell="A1">
      <pane ySplit="16" topLeftCell="A17" activePane="bottomLeft" state="frozen"/>
      <selection pane="topLeft" activeCell="A1" sqref="A1"/>
      <selection pane="bottomLeft" activeCell="D445" sqref="D445"/>
    </sheetView>
  </sheetViews>
  <sheetFormatPr defaultColWidth="0.875" defaultRowHeight="12.75" outlineLevelRow="1" outlineLevelCol="1"/>
  <cols>
    <col min="1" max="1" width="12.625" style="2" customWidth="1"/>
    <col min="2" max="2" width="13.00390625" style="2" customWidth="1" outlineLevel="1"/>
    <col min="3" max="3" width="17.125" style="2" customWidth="1" outlineLevel="1"/>
    <col min="4" max="4" width="42.75390625" style="2" customWidth="1"/>
    <col min="5" max="5" width="26.875" style="2" customWidth="1" outlineLevel="1"/>
    <col min="6" max="6" width="8.00390625" style="2" customWidth="1" outlineLevel="1"/>
    <col min="7" max="7" width="12.75390625" style="2" customWidth="1" outlineLevel="1"/>
    <col min="8" max="8" width="13.25390625" style="2" customWidth="1" outlineLevel="1"/>
    <col min="9" max="9" width="17.125" style="2" customWidth="1" outlineLevel="1"/>
    <col min="10" max="10" width="15.00390625" style="2" customWidth="1"/>
    <col min="11" max="11" width="22.75390625" style="2" customWidth="1"/>
    <col min="12" max="12" width="21.25390625" style="2" customWidth="1"/>
    <col min="13" max="13" width="17.375" style="2" customWidth="1"/>
    <col min="14" max="14" width="25.125" style="2" customWidth="1"/>
    <col min="15" max="15" width="12.25390625" style="2" customWidth="1"/>
    <col min="16" max="16" width="14.25390625" style="2" customWidth="1"/>
    <col min="17" max="17" width="12.25390625" style="2" customWidth="1"/>
    <col min="18" max="18" width="33.00390625" style="2" customWidth="1" outlineLevel="1"/>
    <col min="19" max="20" width="11.00390625" style="9" customWidth="1"/>
    <col min="21" max="21" width="9.625" style="9" customWidth="1"/>
    <col min="22" max="23" width="13.125" style="9" customWidth="1"/>
    <col min="24" max="35" width="13.125" style="2" customWidth="1"/>
    <col min="36" max="16384" width="0.875" style="2" customWidth="1"/>
  </cols>
  <sheetData>
    <row r="1" ht="12.75" customHeight="1" outlineLevel="1"/>
    <row r="2" ht="12" customHeight="1" outlineLevel="1"/>
    <row r="3" spans="1:23" s="4" customFormat="1" ht="16.5" customHeight="1" outlineLevel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  <c r="Q3" s="3"/>
      <c r="R3" s="2"/>
      <c r="S3" s="10"/>
      <c r="T3" s="10"/>
      <c r="U3" s="10"/>
      <c r="V3" s="10"/>
      <c r="W3" s="10"/>
    </row>
    <row r="4" spans="1:23" s="5" customFormat="1" ht="16.5" customHeight="1" outlineLevel="1">
      <c r="A4" s="83" t="s">
        <v>176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"/>
      <c r="Q4" s="3"/>
      <c r="R4" s="2"/>
      <c r="S4" s="11"/>
      <c r="T4" s="11"/>
      <c r="U4" s="11"/>
      <c r="V4" s="11"/>
      <c r="W4" s="11"/>
    </row>
    <row r="5" spans="10:11" ht="12.75" customHeight="1" outlineLevel="1">
      <c r="J5" s="6"/>
      <c r="K5" s="6"/>
    </row>
    <row r="6" spans="1:23" s="5" customFormat="1" ht="15.75" customHeight="1" outlineLevel="1">
      <c r="A6" s="7"/>
      <c r="B6" s="72" t="s">
        <v>40</v>
      </c>
      <c r="C6" s="73"/>
      <c r="D6" s="73"/>
      <c r="E6" s="73"/>
      <c r="F6" s="73"/>
      <c r="G6" s="73"/>
      <c r="H6" s="74"/>
      <c r="I6" s="72" t="s">
        <v>35</v>
      </c>
      <c r="J6" s="73"/>
      <c r="K6" s="73"/>
      <c r="L6" s="73"/>
      <c r="M6" s="73"/>
      <c r="N6" s="73"/>
      <c r="O6" s="73"/>
      <c r="P6" s="74"/>
      <c r="Q6" s="7"/>
      <c r="R6" s="2"/>
      <c r="S6" s="17"/>
      <c r="T6" s="17"/>
      <c r="U6" s="17"/>
      <c r="V6" s="19"/>
      <c r="W6" s="11"/>
    </row>
    <row r="7" spans="1:23" s="5" customFormat="1" ht="15.75" customHeight="1" outlineLevel="1">
      <c r="A7" s="7"/>
      <c r="B7" s="72" t="s">
        <v>37</v>
      </c>
      <c r="C7" s="73"/>
      <c r="D7" s="73"/>
      <c r="E7" s="73"/>
      <c r="F7" s="73"/>
      <c r="G7" s="73"/>
      <c r="H7" s="74"/>
      <c r="I7" s="72" t="s">
        <v>175</v>
      </c>
      <c r="J7" s="73"/>
      <c r="K7" s="73"/>
      <c r="L7" s="73"/>
      <c r="M7" s="73"/>
      <c r="N7" s="73"/>
      <c r="O7" s="73"/>
      <c r="P7" s="74"/>
      <c r="Q7" s="7"/>
      <c r="R7" s="2"/>
      <c r="S7" s="11"/>
      <c r="T7" s="11"/>
      <c r="U7" s="11"/>
      <c r="V7" s="11"/>
      <c r="W7" s="11"/>
    </row>
    <row r="8" spans="1:23" s="5" customFormat="1" ht="15.75" customHeight="1" outlineLevel="1">
      <c r="A8" s="7"/>
      <c r="B8" s="72" t="s">
        <v>38</v>
      </c>
      <c r="C8" s="73"/>
      <c r="D8" s="73"/>
      <c r="E8" s="73"/>
      <c r="F8" s="73"/>
      <c r="G8" s="73"/>
      <c r="H8" s="74"/>
      <c r="I8" s="72" t="s">
        <v>29</v>
      </c>
      <c r="J8" s="73"/>
      <c r="K8" s="73"/>
      <c r="L8" s="73"/>
      <c r="M8" s="73"/>
      <c r="N8" s="73"/>
      <c r="O8" s="73"/>
      <c r="P8" s="74"/>
      <c r="Q8" s="7"/>
      <c r="R8" s="2"/>
      <c r="S8" s="18"/>
      <c r="T8" s="18"/>
      <c r="U8" s="18"/>
      <c r="W8" s="11"/>
    </row>
    <row r="9" spans="1:23" s="5" customFormat="1" ht="15.75" customHeight="1" outlineLevel="1">
      <c r="A9" s="7"/>
      <c r="B9" s="72" t="s">
        <v>39</v>
      </c>
      <c r="C9" s="73"/>
      <c r="D9" s="73"/>
      <c r="E9" s="73"/>
      <c r="F9" s="73"/>
      <c r="G9" s="73"/>
      <c r="H9" s="74"/>
      <c r="I9" s="80" t="s">
        <v>30</v>
      </c>
      <c r="J9" s="81"/>
      <c r="K9" s="81"/>
      <c r="L9" s="81"/>
      <c r="M9" s="81"/>
      <c r="N9" s="81"/>
      <c r="O9" s="81"/>
      <c r="P9" s="82"/>
      <c r="Q9" s="7"/>
      <c r="R9" s="2"/>
      <c r="S9" s="18"/>
      <c r="T9" s="18"/>
      <c r="U9" s="18"/>
      <c r="V9" s="11"/>
      <c r="W9" s="11"/>
    </row>
    <row r="10" spans="1:23" s="5" customFormat="1" ht="15.75" customHeight="1" outlineLevel="1">
      <c r="A10" s="7"/>
      <c r="B10" s="72" t="s">
        <v>17</v>
      </c>
      <c r="C10" s="73"/>
      <c r="D10" s="73"/>
      <c r="E10" s="73"/>
      <c r="F10" s="73"/>
      <c r="G10" s="73"/>
      <c r="H10" s="74"/>
      <c r="I10" s="72">
        <v>7701350084</v>
      </c>
      <c r="J10" s="73"/>
      <c r="K10" s="73"/>
      <c r="L10" s="73"/>
      <c r="M10" s="73"/>
      <c r="N10" s="73"/>
      <c r="O10" s="73"/>
      <c r="P10" s="74"/>
      <c r="Q10" s="7"/>
      <c r="R10" s="2"/>
      <c r="S10" s="11"/>
      <c r="T10" s="11"/>
      <c r="U10" s="11"/>
      <c r="V10" s="11"/>
      <c r="W10" s="11"/>
    </row>
    <row r="11" spans="1:23" s="5" customFormat="1" ht="15.75" customHeight="1" outlineLevel="1">
      <c r="A11" s="7"/>
      <c r="B11" s="72" t="s">
        <v>18</v>
      </c>
      <c r="C11" s="73"/>
      <c r="D11" s="73"/>
      <c r="E11" s="73"/>
      <c r="F11" s="73"/>
      <c r="G11" s="73"/>
      <c r="H11" s="74"/>
      <c r="I11" s="72">
        <v>774850001</v>
      </c>
      <c r="J11" s="73"/>
      <c r="K11" s="73"/>
      <c r="L11" s="73"/>
      <c r="M11" s="73"/>
      <c r="N11" s="73"/>
      <c r="O11" s="73"/>
      <c r="P11" s="74"/>
      <c r="Q11" s="7"/>
      <c r="R11" s="2"/>
      <c r="S11" s="17"/>
      <c r="T11" s="17"/>
      <c r="U11" s="17"/>
      <c r="V11" s="11"/>
      <c r="W11" s="11"/>
    </row>
    <row r="12" spans="1:23" s="5" customFormat="1" ht="15.75" customHeight="1" outlineLevel="1">
      <c r="A12" s="7"/>
      <c r="B12" s="72" t="s">
        <v>19</v>
      </c>
      <c r="C12" s="73"/>
      <c r="D12" s="73"/>
      <c r="E12" s="73"/>
      <c r="F12" s="73"/>
      <c r="G12" s="73"/>
      <c r="H12" s="74"/>
      <c r="I12" s="72">
        <v>45286555000</v>
      </c>
      <c r="J12" s="73"/>
      <c r="K12" s="73"/>
      <c r="L12" s="73"/>
      <c r="M12" s="73"/>
      <c r="N12" s="73"/>
      <c r="O12" s="73"/>
      <c r="P12" s="74"/>
      <c r="Q12" s="7"/>
      <c r="R12" s="2"/>
      <c r="S12" s="17"/>
      <c r="T12" s="17"/>
      <c r="U12" s="17"/>
      <c r="V12" s="11"/>
      <c r="W12" s="11"/>
    </row>
    <row r="13" spans="18:21" ht="15.75">
      <c r="R13" s="5"/>
      <c r="S13" s="17"/>
      <c r="T13" s="17"/>
      <c r="U13" s="17"/>
    </row>
    <row r="14" spans="1:18" s="8" customFormat="1" ht="42.75" customHeight="1">
      <c r="A14" s="84" t="s">
        <v>24</v>
      </c>
      <c r="B14" s="76" t="s">
        <v>25</v>
      </c>
      <c r="C14" s="76" t="s">
        <v>26</v>
      </c>
      <c r="D14" s="75" t="s">
        <v>20</v>
      </c>
      <c r="E14" s="75"/>
      <c r="F14" s="75"/>
      <c r="G14" s="75"/>
      <c r="H14" s="75"/>
      <c r="I14" s="75"/>
      <c r="J14" s="75"/>
      <c r="K14" s="75"/>
      <c r="L14" s="75"/>
      <c r="M14" s="75"/>
      <c r="N14" s="75" t="s">
        <v>12</v>
      </c>
      <c r="O14" s="75" t="s">
        <v>13</v>
      </c>
      <c r="P14" s="75" t="s">
        <v>22</v>
      </c>
      <c r="Q14" s="75" t="s">
        <v>21</v>
      </c>
      <c r="R14" s="79" t="s">
        <v>36</v>
      </c>
    </row>
    <row r="15" spans="1:18" s="8" customFormat="1" ht="68.25" customHeight="1">
      <c r="A15" s="85"/>
      <c r="B15" s="77"/>
      <c r="C15" s="77"/>
      <c r="D15" s="75" t="s">
        <v>2</v>
      </c>
      <c r="E15" s="75" t="s">
        <v>3</v>
      </c>
      <c r="F15" s="75" t="s">
        <v>6</v>
      </c>
      <c r="G15" s="75"/>
      <c r="H15" s="75" t="s">
        <v>7</v>
      </c>
      <c r="I15" s="75" t="s">
        <v>16</v>
      </c>
      <c r="J15" s="75"/>
      <c r="K15" s="75" t="s">
        <v>9</v>
      </c>
      <c r="L15" s="75" t="s">
        <v>11</v>
      </c>
      <c r="M15" s="75"/>
      <c r="N15" s="75"/>
      <c r="O15" s="75"/>
      <c r="P15" s="75"/>
      <c r="Q15" s="75"/>
      <c r="R15" s="79"/>
    </row>
    <row r="16" spans="1:18" s="8" customFormat="1" ht="63.75">
      <c r="A16" s="86"/>
      <c r="B16" s="78"/>
      <c r="C16" s="78"/>
      <c r="D16" s="75"/>
      <c r="E16" s="75"/>
      <c r="F16" s="13" t="s">
        <v>4</v>
      </c>
      <c r="G16" s="13" t="s">
        <v>5</v>
      </c>
      <c r="H16" s="75"/>
      <c r="I16" s="13" t="s">
        <v>8</v>
      </c>
      <c r="J16" s="13" t="s">
        <v>5</v>
      </c>
      <c r="K16" s="75"/>
      <c r="L16" s="12" t="s">
        <v>10</v>
      </c>
      <c r="M16" s="12" t="s">
        <v>15</v>
      </c>
      <c r="N16" s="75"/>
      <c r="O16" s="12" t="s">
        <v>14</v>
      </c>
      <c r="P16" s="12" t="s">
        <v>14</v>
      </c>
      <c r="Q16" s="12" t="s">
        <v>14</v>
      </c>
      <c r="R16" s="79"/>
    </row>
    <row r="17" spans="1:23" s="1" customFormat="1" ht="12.75" customHeight="1">
      <c r="A17" s="14" t="s">
        <v>23</v>
      </c>
      <c r="B17" s="14" t="s">
        <v>0</v>
      </c>
      <c r="C17" s="14" t="s">
        <v>1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19</v>
      </c>
      <c r="S17" s="8"/>
      <c r="T17" s="8"/>
      <c r="U17" s="8"/>
      <c r="V17" s="16"/>
      <c r="W17" s="16"/>
    </row>
    <row r="18" spans="1:18" ht="25.5">
      <c r="A18" s="87">
        <v>1</v>
      </c>
      <c r="B18" s="103" t="s">
        <v>66</v>
      </c>
      <c r="C18" s="103" t="s">
        <v>66</v>
      </c>
      <c r="D18" s="104" t="s">
        <v>178</v>
      </c>
      <c r="E18" s="29" t="s">
        <v>67</v>
      </c>
      <c r="F18" s="29" t="s">
        <v>28</v>
      </c>
      <c r="G18" s="29" t="s">
        <v>45</v>
      </c>
      <c r="H18" s="29" t="s">
        <v>23</v>
      </c>
      <c r="I18" s="105" t="s">
        <v>55</v>
      </c>
      <c r="J18" s="29" t="s">
        <v>56</v>
      </c>
      <c r="K18" s="106">
        <v>9066377.78</v>
      </c>
      <c r="L18" s="107">
        <v>45292</v>
      </c>
      <c r="M18" s="103" t="s">
        <v>179</v>
      </c>
      <c r="N18" s="103" t="s">
        <v>72</v>
      </c>
      <c r="O18" s="103" t="s">
        <v>70</v>
      </c>
      <c r="P18" s="103" t="s">
        <v>70</v>
      </c>
      <c r="Q18" s="103" t="s">
        <v>70</v>
      </c>
      <c r="R18" s="29" t="s">
        <v>60</v>
      </c>
    </row>
    <row r="19" spans="1:18" ht="25.5">
      <c r="A19" s="87">
        <v>2</v>
      </c>
      <c r="B19" s="103" t="s">
        <v>66</v>
      </c>
      <c r="C19" s="103" t="s">
        <v>66</v>
      </c>
      <c r="D19" s="104" t="s">
        <v>180</v>
      </c>
      <c r="E19" s="29" t="s">
        <v>67</v>
      </c>
      <c r="F19" s="29" t="s">
        <v>28</v>
      </c>
      <c r="G19" s="29" t="s">
        <v>45</v>
      </c>
      <c r="H19" s="29" t="s">
        <v>23</v>
      </c>
      <c r="I19" s="105" t="s">
        <v>55</v>
      </c>
      <c r="J19" s="29" t="s">
        <v>56</v>
      </c>
      <c r="K19" s="106">
        <v>720731479</v>
      </c>
      <c r="L19" s="107">
        <v>45292</v>
      </c>
      <c r="M19" s="103" t="s">
        <v>179</v>
      </c>
      <c r="N19" s="103" t="s">
        <v>72</v>
      </c>
      <c r="O19" s="103" t="s">
        <v>70</v>
      </c>
      <c r="P19" s="103" t="s">
        <v>70</v>
      </c>
      <c r="Q19" s="103" t="s">
        <v>70</v>
      </c>
      <c r="R19" s="29" t="s">
        <v>60</v>
      </c>
    </row>
    <row r="20" spans="1:18" ht="25.5">
      <c r="A20" s="87">
        <v>3</v>
      </c>
      <c r="B20" s="41" t="s">
        <v>76</v>
      </c>
      <c r="C20" s="41" t="s">
        <v>77</v>
      </c>
      <c r="D20" s="70" t="s">
        <v>181</v>
      </c>
      <c r="E20" s="29" t="s">
        <v>142</v>
      </c>
      <c r="F20" s="29">
        <v>876</v>
      </c>
      <c r="G20" s="29" t="s">
        <v>45</v>
      </c>
      <c r="H20" s="29">
        <v>1</v>
      </c>
      <c r="I20" s="105" t="s">
        <v>55</v>
      </c>
      <c r="J20" s="29" t="s">
        <v>56</v>
      </c>
      <c r="K20" s="106">
        <v>10000000</v>
      </c>
      <c r="L20" s="108">
        <v>45474</v>
      </c>
      <c r="M20" s="108">
        <v>45474</v>
      </c>
      <c r="N20" s="29" t="s">
        <v>68</v>
      </c>
      <c r="O20" s="29" t="s">
        <v>31</v>
      </c>
      <c r="P20" s="29" t="s">
        <v>31</v>
      </c>
      <c r="Q20" s="29" t="s">
        <v>31</v>
      </c>
      <c r="R20" s="29" t="s">
        <v>60</v>
      </c>
    </row>
    <row r="21" spans="1:18" ht="38.25">
      <c r="A21" s="87">
        <v>4</v>
      </c>
      <c r="B21" s="41" t="s">
        <v>76</v>
      </c>
      <c r="C21" s="41" t="s">
        <v>77</v>
      </c>
      <c r="D21" s="109" t="s">
        <v>182</v>
      </c>
      <c r="E21" s="29" t="s">
        <v>142</v>
      </c>
      <c r="F21" s="29">
        <v>876</v>
      </c>
      <c r="G21" s="29" t="s">
        <v>45</v>
      </c>
      <c r="H21" s="110">
        <v>1</v>
      </c>
      <c r="I21" s="105" t="s">
        <v>55</v>
      </c>
      <c r="J21" s="29" t="s">
        <v>56</v>
      </c>
      <c r="K21" s="111">
        <v>1347749975</v>
      </c>
      <c r="L21" s="108">
        <v>45413</v>
      </c>
      <c r="M21" s="108">
        <v>45505</v>
      </c>
      <c r="N21" s="29" t="s">
        <v>72</v>
      </c>
      <c r="O21" s="29" t="s">
        <v>31</v>
      </c>
      <c r="P21" s="29" t="s">
        <v>31</v>
      </c>
      <c r="Q21" s="29" t="s">
        <v>31</v>
      </c>
      <c r="R21" s="29" t="s">
        <v>60</v>
      </c>
    </row>
    <row r="22" spans="1:18" ht="25.5">
      <c r="A22" s="87">
        <v>5</v>
      </c>
      <c r="B22" s="41" t="s">
        <v>183</v>
      </c>
      <c r="C22" s="41" t="s">
        <v>184</v>
      </c>
      <c r="D22" s="109" t="s">
        <v>185</v>
      </c>
      <c r="E22" s="29" t="s">
        <v>142</v>
      </c>
      <c r="F22" s="29">
        <v>876</v>
      </c>
      <c r="G22" s="29" t="s">
        <v>45</v>
      </c>
      <c r="H22" s="29">
        <v>1</v>
      </c>
      <c r="I22" s="105" t="s">
        <v>55</v>
      </c>
      <c r="J22" s="29" t="s">
        <v>56</v>
      </c>
      <c r="K22" s="106">
        <v>15000000</v>
      </c>
      <c r="L22" s="108">
        <v>45352</v>
      </c>
      <c r="M22" s="108">
        <v>45413</v>
      </c>
      <c r="N22" s="29" t="s">
        <v>27</v>
      </c>
      <c r="O22" s="29" t="s">
        <v>31</v>
      </c>
      <c r="P22" s="29" t="s">
        <v>31</v>
      </c>
      <c r="Q22" s="29" t="s">
        <v>34</v>
      </c>
      <c r="R22" s="29" t="s">
        <v>60</v>
      </c>
    </row>
    <row r="23" spans="1:18" ht="25.5">
      <c r="A23" s="87">
        <v>6</v>
      </c>
      <c r="B23" s="41" t="s">
        <v>186</v>
      </c>
      <c r="C23" s="41" t="s">
        <v>112</v>
      </c>
      <c r="D23" s="109" t="s">
        <v>187</v>
      </c>
      <c r="E23" s="29" t="s">
        <v>142</v>
      </c>
      <c r="F23" s="29">
        <v>876</v>
      </c>
      <c r="G23" s="29" t="s">
        <v>45</v>
      </c>
      <c r="H23" s="29">
        <v>1</v>
      </c>
      <c r="I23" s="105" t="s">
        <v>55</v>
      </c>
      <c r="J23" s="29" t="s">
        <v>56</v>
      </c>
      <c r="K23" s="106">
        <v>10000000</v>
      </c>
      <c r="L23" s="108">
        <v>45352</v>
      </c>
      <c r="M23" s="108">
        <v>45413</v>
      </c>
      <c r="N23" s="29" t="s">
        <v>27</v>
      </c>
      <c r="O23" s="29" t="s">
        <v>31</v>
      </c>
      <c r="P23" s="29" t="s">
        <v>31</v>
      </c>
      <c r="Q23" s="29" t="s">
        <v>34</v>
      </c>
      <c r="R23" s="29" t="s">
        <v>60</v>
      </c>
    </row>
    <row r="24" spans="1:18" ht="25.5">
      <c r="A24" s="87">
        <v>7</v>
      </c>
      <c r="B24" s="29" t="s">
        <v>79</v>
      </c>
      <c r="C24" s="29" t="s">
        <v>80</v>
      </c>
      <c r="D24" s="70" t="s">
        <v>81</v>
      </c>
      <c r="E24" s="29" t="s">
        <v>142</v>
      </c>
      <c r="F24" s="29">
        <v>876</v>
      </c>
      <c r="G24" s="29" t="s">
        <v>45</v>
      </c>
      <c r="H24" s="29">
        <v>1</v>
      </c>
      <c r="I24" s="29" t="s">
        <v>55</v>
      </c>
      <c r="J24" s="103" t="s">
        <v>177</v>
      </c>
      <c r="K24" s="106">
        <v>13500000</v>
      </c>
      <c r="L24" s="108">
        <v>45444</v>
      </c>
      <c r="M24" s="108">
        <v>45444</v>
      </c>
      <c r="N24" s="29" t="s">
        <v>27</v>
      </c>
      <c r="O24" s="29" t="s">
        <v>31</v>
      </c>
      <c r="P24" s="29" t="s">
        <v>31</v>
      </c>
      <c r="Q24" s="29" t="s">
        <v>34</v>
      </c>
      <c r="R24" s="29" t="s">
        <v>60</v>
      </c>
    </row>
    <row r="25" spans="1:18" ht="25.5">
      <c r="A25" s="87">
        <v>8</v>
      </c>
      <c r="B25" s="41" t="s">
        <v>188</v>
      </c>
      <c r="C25" s="41" t="s">
        <v>141</v>
      </c>
      <c r="D25" s="109" t="s">
        <v>189</v>
      </c>
      <c r="E25" s="29" t="s">
        <v>142</v>
      </c>
      <c r="F25" s="29">
        <v>876</v>
      </c>
      <c r="G25" s="29" t="s">
        <v>45</v>
      </c>
      <c r="H25" s="29">
        <v>1</v>
      </c>
      <c r="I25" s="105" t="s">
        <v>55</v>
      </c>
      <c r="J25" s="103" t="s">
        <v>177</v>
      </c>
      <c r="K25" s="106">
        <v>30000000</v>
      </c>
      <c r="L25" s="108">
        <v>45323</v>
      </c>
      <c r="M25" s="108">
        <v>45383</v>
      </c>
      <c r="N25" s="29" t="s">
        <v>27</v>
      </c>
      <c r="O25" s="29" t="s">
        <v>31</v>
      </c>
      <c r="P25" s="29" t="s">
        <v>31</v>
      </c>
      <c r="Q25" s="29" t="s">
        <v>34</v>
      </c>
      <c r="R25" s="29" t="s">
        <v>60</v>
      </c>
    </row>
    <row r="26" spans="1:18" ht="25.5">
      <c r="A26" s="87">
        <v>9</v>
      </c>
      <c r="B26" s="41" t="s">
        <v>190</v>
      </c>
      <c r="C26" s="41" t="s">
        <v>191</v>
      </c>
      <c r="D26" s="109" t="s">
        <v>192</v>
      </c>
      <c r="E26" s="29" t="s">
        <v>142</v>
      </c>
      <c r="F26" s="29">
        <v>876</v>
      </c>
      <c r="G26" s="29" t="s">
        <v>45</v>
      </c>
      <c r="H26" s="29">
        <v>1</v>
      </c>
      <c r="I26" s="105" t="s">
        <v>55</v>
      </c>
      <c r="J26" s="103" t="s">
        <v>177</v>
      </c>
      <c r="K26" s="106">
        <v>40000000</v>
      </c>
      <c r="L26" s="108">
        <v>45323</v>
      </c>
      <c r="M26" s="108">
        <v>45383</v>
      </c>
      <c r="N26" s="29" t="s">
        <v>27</v>
      </c>
      <c r="O26" s="29" t="s">
        <v>31</v>
      </c>
      <c r="P26" s="29" t="s">
        <v>31</v>
      </c>
      <c r="Q26" s="29" t="s">
        <v>34</v>
      </c>
      <c r="R26" s="29" t="s">
        <v>60</v>
      </c>
    </row>
    <row r="27" spans="1:18" ht="25.5">
      <c r="A27" s="87">
        <v>10</v>
      </c>
      <c r="B27" s="41" t="s">
        <v>183</v>
      </c>
      <c r="C27" s="41" t="s">
        <v>184</v>
      </c>
      <c r="D27" s="109" t="s">
        <v>193</v>
      </c>
      <c r="E27" s="29" t="s">
        <v>142</v>
      </c>
      <c r="F27" s="29">
        <v>876</v>
      </c>
      <c r="G27" s="29" t="s">
        <v>45</v>
      </c>
      <c r="H27" s="29">
        <v>1</v>
      </c>
      <c r="I27" s="105" t="s">
        <v>55</v>
      </c>
      <c r="J27" s="103" t="s">
        <v>177</v>
      </c>
      <c r="K27" s="106">
        <v>15000000</v>
      </c>
      <c r="L27" s="108">
        <v>45323</v>
      </c>
      <c r="M27" s="108">
        <v>45383</v>
      </c>
      <c r="N27" s="29" t="s">
        <v>27</v>
      </c>
      <c r="O27" s="29" t="s">
        <v>31</v>
      </c>
      <c r="P27" s="29" t="s">
        <v>31</v>
      </c>
      <c r="Q27" s="29" t="s">
        <v>34</v>
      </c>
      <c r="R27" s="29" t="s">
        <v>60</v>
      </c>
    </row>
    <row r="28" spans="1:18" ht="25.5">
      <c r="A28" s="87">
        <v>11</v>
      </c>
      <c r="B28" s="41" t="s">
        <v>186</v>
      </c>
      <c r="C28" s="41" t="s">
        <v>112</v>
      </c>
      <c r="D28" s="109" t="s">
        <v>194</v>
      </c>
      <c r="E28" s="29" t="s">
        <v>142</v>
      </c>
      <c r="F28" s="29">
        <v>876</v>
      </c>
      <c r="G28" s="29" t="s">
        <v>45</v>
      </c>
      <c r="H28" s="29">
        <v>1</v>
      </c>
      <c r="I28" s="105" t="s">
        <v>55</v>
      </c>
      <c r="J28" s="103" t="s">
        <v>177</v>
      </c>
      <c r="K28" s="106">
        <v>10000000</v>
      </c>
      <c r="L28" s="108">
        <v>45323</v>
      </c>
      <c r="M28" s="108">
        <v>45383</v>
      </c>
      <c r="N28" s="29" t="s">
        <v>27</v>
      </c>
      <c r="O28" s="29" t="s">
        <v>31</v>
      </c>
      <c r="P28" s="29" t="s">
        <v>31</v>
      </c>
      <c r="Q28" s="29" t="s">
        <v>34</v>
      </c>
      <c r="R28" s="29" t="s">
        <v>60</v>
      </c>
    </row>
    <row r="29" spans="1:18" ht="25.5">
      <c r="A29" s="87">
        <v>12</v>
      </c>
      <c r="B29" s="29">
        <v>80</v>
      </c>
      <c r="C29" s="29">
        <v>80</v>
      </c>
      <c r="D29" s="70" t="s">
        <v>78</v>
      </c>
      <c r="E29" s="29" t="s">
        <v>142</v>
      </c>
      <c r="F29" s="29">
        <v>876</v>
      </c>
      <c r="G29" s="29" t="s">
        <v>45</v>
      </c>
      <c r="H29" s="29">
        <v>1</v>
      </c>
      <c r="I29" s="29" t="s">
        <v>55</v>
      </c>
      <c r="J29" s="103" t="s">
        <v>177</v>
      </c>
      <c r="K29" s="106">
        <v>13576068.33</v>
      </c>
      <c r="L29" s="108">
        <v>45627</v>
      </c>
      <c r="M29" s="108">
        <v>45992</v>
      </c>
      <c r="N29" s="29" t="s">
        <v>27</v>
      </c>
      <c r="O29" s="29" t="s">
        <v>31</v>
      </c>
      <c r="P29" s="29" t="s">
        <v>31</v>
      </c>
      <c r="Q29" s="29" t="s">
        <v>34</v>
      </c>
      <c r="R29" s="29" t="s">
        <v>60</v>
      </c>
    </row>
    <row r="30" spans="1:18" ht="25.5">
      <c r="A30" s="87">
        <v>13</v>
      </c>
      <c r="B30" s="112">
        <v>46</v>
      </c>
      <c r="C30" s="112">
        <v>46</v>
      </c>
      <c r="D30" s="113" t="s">
        <v>196</v>
      </c>
      <c r="E30" s="114" t="s">
        <v>67</v>
      </c>
      <c r="F30" s="115" t="s">
        <v>28</v>
      </c>
      <c r="G30" s="116" t="s">
        <v>45</v>
      </c>
      <c r="H30" s="112">
        <v>1</v>
      </c>
      <c r="I30" s="112">
        <v>27401000000</v>
      </c>
      <c r="J30" s="112" t="s">
        <v>107</v>
      </c>
      <c r="K30" s="106">
        <v>5000000</v>
      </c>
      <c r="L30" s="108">
        <v>45505</v>
      </c>
      <c r="M30" s="108">
        <v>45900</v>
      </c>
      <c r="N30" s="117" t="s">
        <v>195</v>
      </c>
      <c r="O30" s="112" t="s">
        <v>31</v>
      </c>
      <c r="P30" s="112" t="s">
        <v>31</v>
      </c>
      <c r="Q30" s="112" t="s">
        <v>31</v>
      </c>
      <c r="R30" s="29" t="s">
        <v>60</v>
      </c>
    </row>
    <row r="31" spans="1:18" ht="25.5">
      <c r="A31" s="87">
        <v>14</v>
      </c>
      <c r="B31" s="112" t="s">
        <v>197</v>
      </c>
      <c r="C31" s="112" t="s">
        <v>197</v>
      </c>
      <c r="D31" s="113" t="s">
        <v>198</v>
      </c>
      <c r="E31" s="114" t="s">
        <v>67</v>
      </c>
      <c r="F31" s="112"/>
      <c r="G31" s="116" t="s">
        <v>45</v>
      </c>
      <c r="H31" s="112">
        <v>1</v>
      </c>
      <c r="I31" s="112">
        <v>27401000000</v>
      </c>
      <c r="J31" s="112" t="s">
        <v>107</v>
      </c>
      <c r="K31" s="106">
        <v>5000000</v>
      </c>
      <c r="L31" s="107">
        <v>45413</v>
      </c>
      <c r="M31" s="107">
        <v>45717</v>
      </c>
      <c r="N31" s="117" t="s">
        <v>195</v>
      </c>
      <c r="O31" s="112" t="s">
        <v>31</v>
      </c>
      <c r="P31" s="112" t="s">
        <v>31</v>
      </c>
      <c r="Q31" s="112" t="s">
        <v>31</v>
      </c>
      <c r="R31" s="29" t="s">
        <v>60</v>
      </c>
    </row>
    <row r="32" spans="1:18" ht="38.25">
      <c r="A32" s="87">
        <v>15</v>
      </c>
      <c r="B32" s="112" t="s">
        <v>199</v>
      </c>
      <c r="C32" s="112" t="s">
        <v>199</v>
      </c>
      <c r="D32" s="113" t="s">
        <v>200</v>
      </c>
      <c r="E32" s="114" t="s">
        <v>67</v>
      </c>
      <c r="F32" s="115" t="s">
        <v>28</v>
      </c>
      <c r="G32" s="116" t="s">
        <v>45</v>
      </c>
      <c r="H32" s="118">
        <v>1</v>
      </c>
      <c r="I32" s="41"/>
      <c r="J32" s="29" t="s">
        <v>56</v>
      </c>
      <c r="K32" s="119">
        <v>906735</v>
      </c>
      <c r="L32" s="120">
        <v>45292</v>
      </c>
      <c r="M32" s="120">
        <v>45992</v>
      </c>
      <c r="N32" s="112" t="s">
        <v>72</v>
      </c>
      <c r="O32" s="112" t="s">
        <v>70</v>
      </c>
      <c r="P32" s="112" t="s">
        <v>70</v>
      </c>
      <c r="Q32" s="121" t="s">
        <v>70</v>
      </c>
      <c r="R32" s="29" t="s">
        <v>60</v>
      </c>
    </row>
    <row r="33" spans="1:18" ht="25.5">
      <c r="A33" s="87">
        <v>16</v>
      </c>
      <c r="B33" s="122">
        <v>46</v>
      </c>
      <c r="C33" s="29">
        <v>46</v>
      </c>
      <c r="D33" s="123" t="s">
        <v>87</v>
      </c>
      <c r="E33" s="29" t="s">
        <v>67</v>
      </c>
      <c r="F33" s="122" t="s">
        <v>28</v>
      </c>
      <c r="G33" s="29" t="s">
        <v>45</v>
      </c>
      <c r="H33" s="112">
        <v>1</v>
      </c>
      <c r="I33" s="112">
        <v>27401000000</v>
      </c>
      <c r="J33" s="112" t="s">
        <v>107</v>
      </c>
      <c r="K33" s="106">
        <v>9990000</v>
      </c>
      <c r="L33" s="124">
        <v>45566</v>
      </c>
      <c r="M33" s="124">
        <v>45992</v>
      </c>
      <c r="N33" s="29" t="s">
        <v>52</v>
      </c>
      <c r="O33" s="112" t="s">
        <v>34</v>
      </c>
      <c r="P33" s="112" t="s">
        <v>31</v>
      </c>
      <c r="Q33" s="121" t="s">
        <v>34</v>
      </c>
      <c r="R33" s="29" t="s">
        <v>60</v>
      </c>
    </row>
    <row r="34" spans="1:18" ht="25.5">
      <c r="A34" s="87">
        <v>17</v>
      </c>
      <c r="B34" s="112" t="s">
        <v>108</v>
      </c>
      <c r="C34" s="112" t="s">
        <v>109</v>
      </c>
      <c r="D34" s="113" t="s">
        <v>201</v>
      </c>
      <c r="E34" s="29" t="s">
        <v>53</v>
      </c>
      <c r="F34" s="122" t="s">
        <v>28</v>
      </c>
      <c r="G34" s="29" t="s">
        <v>45</v>
      </c>
      <c r="H34" s="29" t="s">
        <v>23</v>
      </c>
      <c r="I34" s="29" t="s">
        <v>55</v>
      </c>
      <c r="J34" s="29" t="s">
        <v>56</v>
      </c>
      <c r="K34" s="106">
        <v>55000000</v>
      </c>
      <c r="L34" s="108">
        <v>45292</v>
      </c>
      <c r="M34" s="108">
        <v>45383</v>
      </c>
      <c r="N34" s="29" t="s">
        <v>72</v>
      </c>
      <c r="O34" s="112" t="s">
        <v>31</v>
      </c>
      <c r="P34" s="112" t="s">
        <v>31</v>
      </c>
      <c r="Q34" s="112" t="s">
        <v>31</v>
      </c>
      <c r="R34" s="29" t="s">
        <v>60</v>
      </c>
    </row>
    <row r="35" spans="1:18" ht="25.5">
      <c r="A35" s="87">
        <v>18</v>
      </c>
      <c r="B35" s="112" t="s">
        <v>108</v>
      </c>
      <c r="C35" s="112" t="s">
        <v>109</v>
      </c>
      <c r="D35" s="113" t="s">
        <v>202</v>
      </c>
      <c r="E35" s="29" t="s">
        <v>53</v>
      </c>
      <c r="F35" s="122" t="s">
        <v>28</v>
      </c>
      <c r="G35" s="29" t="s">
        <v>45</v>
      </c>
      <c r="H35" s="29" t="s">
        <v>23</v>
      </c>
      <c r="I35" s="29" t="s">
        <v>55</v>
      </c>
      <c r="J35" s="29" t="s">
        <v>56</v>
      </c>
      <c r="K35" s="106">
        <v>48000000</v>
      </c>
      <c r="L35" s="108">
        <v>45292</v>
      </c>
      <c r="M35" s="108">
        <v>45413</v>
      </c>
      <c r="N35" s="29" t="s">
        <v>72</v>
      </c>
      <c r="O35" s="112" t="s">
        <v>31</v>
      </c>
      <c r="P35" s="112" t="s">
        <v>31</v>
      </c>
      <c r="Q35" s="112" t="s">
        <v>31</v>
      </c>
      <c r="R35" s="29" t="s">
        <v>60</v>
      </c>
    </row>
    <row r="36" spans="1:18" ht="25.5">
      <c r="A36" s="87">
        <v>19</v>
      </c>
      <c r="B36" s="112" t="s">
        <v>108</v>
      </c>
      <c r="C36" s="112" t="s">
        <v>109</v>
      </c>
      <c r="D36" s="113" t="s">
        <v>203</v>
      </c>
      <c r="E36" s="29" t="s">
        <v>53</v>
      </c>
      <c r="F36" s="122" t="s">
        <v>28</v>
      </c>
      <c r="G36" s="29" t="s">
        <v>45</v>
      </c>
      <c r="H36" s="29" t="s">
        <v>23</v>
      </c>
      <c r="I36" s="29" t="s">
        <v>55</v>
      </c>
      <c r="J36" s="29" t="s">
        <v>56</v>
      </c>
      <c r="K36" s="106">
        <v>23000000</v>
      </c>
      <c r="L36" s="124">
        <v>45352</v>
      </c>
      <c r="M36" s="108">
        <v>45536</v>
      </c>
      <c r="N36" s="29" t="s">
        <v>72</v>
      </c>
      <c r="O36" s="112" t="s">
        <v>31</v>
      </c>
      <c r="P36" s="112" t="s">
        <v>31</v>
      </c>
      <c r="Q36" s="112" t="s">
        <v>31</v>
      </c>
      <c r="R36" s="29" t="s">
        <v>60</v>
      </c>
    </row>
    <row r="37" spans="1:18" ht="25.5">
      <c r="A37" s="87">
        <v>20</v>
      </c>
      <c r="B37" s="112" t="s">
        <v>108</v>
      </c>
      <c r="C37" s="112" t="s">
        <v>204</v>
      </c>
      <c r="D37" s="125" t="s">
        <v>205</v>
      </c>
      <c r="E37" s="29" t="s">
        <v>53</v>
      </c>
      <c r="F37" s="122" t="s">
        <v>28</v>
      </c>
      <c r="G37" s="29" t="s">
        <v>45</v>
      </c>
      <c r="H37" s="29" t="s">
        <v>23</v>
      </c>
      <c r="I37" s="29" t="s">
        <v>55</v>
      </c>
      <c r="J37" s="29" t="s">
        <v>56</v>
      </c>
      <c r="K37" s="106">
        <v>10000000</v>
      </c>
      <c r="L37" s="124">
        <v>45352</v>
      </c>
      <c r="M37" s="108">
        <v>45536</v>
      </c>
      <c r="N37" s="29" t="s">
        <v>72</v>
      </c>
      <c r="O37" s="112" t="s">
        <v>31</v>
      </c>
      <c r="P37" s="112" t="s">
        <v>31</v>
      </c>
      <c r="Q37" s="112" t="s">
        <v>31</v>
      </c>
      <c r="R37" s="29" t="s">
        <v>60</v>
      </c>
    </row>
    <row r="38" spans="1:18" ht="25.5">
      <c r="A38" s="87">
        <v>21</v>
      </c>
      <c r="B38" s="112" t="s">
        <v>108</v>
      </c>
      <c r="C38" s="112" t="s">
        <v>109</v>
      </c>
      <c r="D38" s="125" t="s">
        <v>206</v>
      </c>
      <c r="E38" s="29" t="s">
        <v>53</v>
      </c>
      <c r="F38" s="122" t="s">
        <v>28</v>
      </c>
      <c r="G38" s="29" t="s">
        <v>45</v>
      </c>
      <c r="H38" s="29" t="s">
        <v>23</v>
      </c>
      <c r="I38" s="29" t="s">
        <v>55</v>
      </c>
      <c r="J38" s="29" t="s">
        <v>56</v>
      </c>
      <c r="K38" s="106">
        <v>10000000</v>
      </c>
      <c r="L38" s="124">
        <v>45383</v>
      </c>
      <c r="M38" s="108">
        <v>45597</v>
      </c>
      <c r="N38" s="29" t="s">
        <v>72</v>
      </c>
      <c r="O38" s="112" t="s">
        <v>31</v>
      </c>
      <c r="P38" s="112" t="s">
        <v>31</v>
      </c>
      <c r="Q38" s="112" t="s">
        <v>31</v>
      </c>
      <c r="R38" s="29" t="s">
        <v>60</v>
      </c>
    </row>
    <row r="39" spans="1:18" ht="25.5">
      <c r="A39" s="87">
        <v>22</v>
      </c>
      <c r="B39" s="112" t="s">
        <v>108</v>
      </c>
      <c r="C39" s="112" t="s">
        <v>109</v>
      </c>
      <c r="D39" s="125" t="s">
        <v>207</v>
      </c>
      <c r="E39" s="29" t="s">
        <v>53</v>
      </c>
      <c r="F39" s="122" t="s">
        <v>28</v>
      </c>
      <c r="G39" s="29" t="s">
        <v>45</v>
      </c>
      <c r="H39" s="29" t="s">
        <v>23</v>
      </c>
      <c r="I39" s="29" t="s">
        <v>55</v>
      </c>
      <c r="J39" s="29" t="s">
        <v>56</v>
      </c>
      <c r="K39" s="106">
        <v>8000000</v>
      </c>
      <c r="L39" s="124">
        <v>45383</v>
      </c>
      <c r="M39" s="108">
        <v>45627</v>
      </c>
      <c r="N39" s="29" t="s">
        <v>72</v>
      </c>
      <c r="O39" s="112" t="s">
        <v>31</v>
      </c>
      <c r="P39" s="112" t="s">
        <v>31</v>
      </c>
      <c r="Q39" s="112" t="s">
        <v>31</v>
      </c>
      <c r="R39" s="29" t="s">
        <v>60</v>
      </c>
    </row>
    <row r="40" spans="1:18" ht="25.5">
      <c r="A40" s="87">
        <v>23</v>
      </c>
      <c r="B40" s="112" t="s">
        <v>108</v>
      </c>
      <c r="C40" s="112" t="s">
        <v>109</v>
      </c>
      <c r="D40" s="125" t="s">
        <v>208</v>
      </c>
      <c r="E40" s="29" t="s">
        <v>53</v>
      </c>
      <c r="F40" s="122" t="s">
        <v>28</v>
      </c>
      <c r="G40" s="29" t="s">
        <v>45</v>
      </c>
      <c r="H40" s="29" t="s">
        <v>23</v>
      </c>
      <c r="I40" s="29" t="s">
        <v>55</v>
      </c>
      <c r="J40" s="29" t="s">
        <v>56</v>
      </c>
      <c r="K40" s="106">
        <v>60000000</v>
      </c>
      <c r="L40" s="108">
        <v>45323</v>
      </c>
      <c r="M40" s="108">
        <v>45352</v>
      </c>
      <c r="N40" s="29" t="s">
        <v>72</v>
      </c>
      <c r="O40" s="112" t="s">
        <v>31</v>
      </c>
      <c r="P40" s="112" t="s">
        <v>31</v>
      </c>
      <c r="Q40" s="112" t="s">
        <v>31</v>
      </c>
      <c r="R40" s="29" t="s">
        <v>60</v>
      </c>
    </row>
    <row r="41" spans="1:18" ht="25.5">
      <c r="A41" s="87">
        <v>24</v>
      </c>
      <c r="B41" s="29" t="s">
        <v>209</v>
      </c>
      <c r="C41" s="29" t="s">
        <v>210</v>
      </c>
      <c r="D41" s="70" t="s">
        <v>211</v>
      </c>
      <c r="E41" s="29" t="s">
        <v>53</v>
      </c>
      <c r="F41" s="122" t="s">
        <v>28</v>
      </c>
      <c r="G41" s="29" t="s">
        <v>45</v>
      </c>
      <c r="H41" s="112">
        <v>1</v>
      </c>
      <c r="I41" s="29" t="s">
        <v>55</v>
      </c>
      <c r="J41" s="29" t="s">
        <v>103</v>
      </c>
      <c r="K41" s="106">
        <v>5500000</v>
      </c>
      <c r="L41" s="108">
        <v>45292</v>
      </c>
      <c r="M41" s="108">
        <v>45352</v>
      </c>
      <c r="N41" s="117" t="s">
        <v>104</v>
      </c>
      <c r="O41" s="29" t="s">
        <v>71</v>
      </c>
      <c r="P41" s="112" t="s">
        <v>31</v>
      </c>
      <c r="Q41" s="126" t="s">
        <v>31</v>
      </c>
      <c r="R41" s="29" t="s">
        <v>60</v>
      </c>
    </row>
    <row r="42" spans="1:18" ht="25.5">
      <c r="A42" s="87">
        <v>25</v>
      </c>
      <c r="B42" s="29" t="s">
        <v>58</v>
      </c>
      <c r="C42" s="29" t="s">
        <v>58</v>
      </c>
      <c r="D42" s="127" t="s">
        <v>212</v>
      </c>
      <c r="E42" s="29" t="s">
        <v>53</v>
      </c>
      <c r="F42" s="122" t="s">
        <v>28</v>
      </c>
      <c r="G42" s="29" t="s">
        <v>45</v>
      </c>
      <c r="H42" s="112">
        <v>1</v>
      </c>
      <c r="I42" s="29" t="s">
        <v>55</v>
      </c>
      <c r="J42" s="29" t="s">
        <v>103</v>
      </c>
      <c r="K42" s="106">
        <v>10000000</v>
      </c>
      <c r="L42" s="124">
        <v>45323</v>
      </c>
      <c r="M42" s="124">
        <v>45413</v>
      </c>
      <c r="N42" s="117" t="s">
        <v>104</v>
      </c>
      <c r="O42" s="29" t="s">
        <v>71</v>
      </c>
      <c r="P42" s="112" t="s">
        <v>31</v>
      </c>
      <c r="Q42" s="126" t="s">
        <v>31</v>
      </c>
      <c r="R42" s="29" t="s">
        <v>60</v>
      </c>
    </row>
    <row r="43" spans="1:18" ht="25.5">
      <c r="A43" s="87">
        <v>26</v>
      </c>
      <c r="B43" s="29" t="s">
        <v>58</v>
      </c>
      <c r="C43" s="29" t="s">
        <v>58</v>
      </c>
      <c r="D43" s="127" t="s">
        <v>213</v>
      </c>
      <c r="E43" s="29" t="s">
        <v>53</v>
      </c>
      <c r="F43" s="122" t="s">
        <v>28</v>
      </c>
      <c r="G43" s="29" t="s">
        <v>45</v>
      </c>
      <c r="H43" s="112">
        <v>1</v>
      </c>
      <c r="I43" s="29" t="s">
        <v>55</v>
      </c>
      <c r="J43" s="29" t="s">
        <v>103</v>
      </c>
      <c r="K43" s="106">
        <v>10000000</v>
      </c>
      <c r="L43" s="124">
        <v>45323</v>
      </c>
      <c r="M43" s="124">
        <v>45413</v>
      </c>
      <c r="N43" s="117" t="s">
        <v>104</v>
      </c>
      <c r="O43" s="29" t="s">
        <v>71</v>
      </c>
      <c r="P43" s="112" t="s">
        <v>31</v>
      </c>
      <c r="Q43" s="126" t="s">
        <v>31</v>
      </c>
      <c r="R43" s="29" t="s">
        <v>60</v>
      </c>
    </row>
    <row r="44" spans="1:18" ht="25.5">
      <c r="A44" s="87">
        <v>27</v>
      </c>
      <c r="B44" s="128" t="s">
        <v>66</v>
      </c>
      <c r="C44" s="44" t="s">
        <v>66</v>
      </c>
      <c r="D44" s="127" t="s">
        <v>214</v>
      </c>
      <c r="E44" s="29" t="s">
        <v>53</v>
      </c>
      <c r="F44" s="122" t="s">
        <v>28</v>
      </c>
      <c r="G44" s="29" t="s">
        <v>45</v>
      </c>
      <c r="H44" s="29" t="s">
        <v>23</v>
      </c>
      <c r="I44" s="29" t="s">
        <v>55</v>
      </c>
      <c r="J44" s="29" t="s">
        <v>56</v>
      </c>
      <c r="K44" s="106">
        <v>10000000</v>
      </c>
      <c r="L44" s="124">
        <v>45292</v>
      </c>
      <c r="M44" s="108">
        <v>45536</v>
      </c>
      <c r="N44" s="29" t="s">
        <v>72</v>
      </c>
      <c r="O44" s="112" t="s">
        <v>31</v>
      </c>
      <c r="P44" s="112" t="s">
        <v>31</v>
      </c>
      <c r="Q44" s="112" t="s">
        <v>31</v>
      </c>
      <c r="R44" s="29" t="s">
        <v>60</v>
      </c>
    </row>
    <row r="45" spans="1:18" ht="25.5">
      <c r="A45" s="87">
        <v>28</v>
      </c>
      <c r="B45" s="128" t="s">
        <v>66</v>
      </c>
      <c r="C45" s="44" t="s">
        <v>66</v>
      </c>
      <c r="D45" s="125" t="s">
        <v>215</v>
      </c>
      <c r="E45" s="29" t="s">
        <v>53</v>
      </c>
      <c r="F45" s="122" t="s">
        <v>28</v>
      </c>
      <c r="G45" s="29" t="s">
        <v>45</v>
      </c>
      <c r="H45" s="29" t="s">
        <v>23</v>
      </c>
      <c r="I45" s="29" t="s">
        <v>55</v>
      </c>
      <c r="J45" s="29" t="s">
        <v>56</v>
      </c>
      <c r="K45" s="106">
        <v>10000000</v>
      </c>
      <c r="L45" s="124">
        <v>45323</v>
      </c>
      <c r="M45" s="108">
        <v>45505</v>
      </c>
      <c r="N45" s="29" t="s">
        <v>72</v>
      </c>
      <c r="O45" s="112" t="s">
        <v>31</v>
      </c>
      <c r="P45" s="112" t="s">
        <v>31</v>
      </c>
      <c r="Q45" s="112" t="s">
        <v>31</v>
      </c>
      <c r="R45" s="29" t="s">
        <v>60</v>
      </c>
    </row>
    <row r="46" spans="1:18" ht="25.5">
      <c r="A46" s="87">
        <v>29</v>
      </c>
      <c r="B46" s="128" t="s">
        <v>66</v>
      </c>
      <c r="C46" s="44" t="s">
        <v>66</v>
      </c>
      <c r="D46" s="127" t="s">
        <v>216</v>
      </c>
      <c r="E46" s="44" t="s">
        <v>53</v>
      </c>
      <c r="F46" s="129" t="s">
        <v>28</v>
      </c>
      <c r="G46" s="44" t="s">
        <v>45</v>
      </c>
      <c r="H46" s="44" t="s">
        <v>23</v>
      </c>
      <c r="I46" s="44" t="s">
        <v>55</v>
      </c>
      <c r="J46" s="44" t="s">
        <v>56</v>
      </c>
      <c r="K46" s="106">
        <v>10000000</v>
      </c>
      <c r="L46" s="124">
        <v>45292</v>
      </c>
      <c r="M46" s="124">
        <v>45536</v>
      </c>
      <c r="N46" s="44" t="s">
        <v>72</v>
      </c>
      <c r="O46" s="126" t="s">
        <v>31</v>
      </c>
      <c r="P46" s="126" t="s">
        <v>31</v>
      </c>
      <c r="Q46" s="126" t="s">
        <v>31</v>
      </c>
      <c r="R46" s="29" t="s">
        <v>60</v>
      </c>
    </row>
    <row r="47" spans="1:18" ht="25.5">
      <c r="A47" s="87">
        <v>30</v>
      </c>
      <c r="B47" s="29" t="s">
        <v>110</v>
      </c>
      <c r="C47" s="29" t="s">
        <v>110</v>
      </c>
      <c r="D47" s="70" t="s">
        <v>217</v>
      </c>
      <c r="E47" s="29" t="s">
        <v>53</v>
      </c>
      <c r="F47" s="29" t="s">
        <v>28</v>
      </c>
      <c r="G47" s="29" t="s">
        <v>45</v>
      </c>
      <c r="H47" s="29" t="s">
        <v>23</v>
      </c>
      <c r="I47" s="29" t="s">
        <v>55</v>
      </c>
      <c r="J47" s="29" t="s">
        <v>56</v>
      </c>
      <c r="K47" s="106">
        <v>10000000</v>
      </c>
      <c r="L47" s="108">
        <v>45292</v>
      </c>
      <c r="M47" s="108">
        <v>45536</v>
      </c>
      <c r="N47" s="29" t="s">
        <v>72</v>
      </c>
      <c r="O47" s="29" t="s">
        <v>31</v>
      </c>
      <c r="P47" s="29" t="s">
        <v>31</v>
      </c>
      <c r="Q47" s="29" t="s">
        <v>31</v>
      </c>
      <c r="R47" s="29" t="s">
        <v>60</v>
      </c>
    </row>
    <row r="48" spans="1:18" ht="25.5">
      <c r="A48" s="87">
        <v>31</v>
      </c>
      <c r="B48" s="29" t="s">
        <v>66</v>
      </c>
      <c r="C48" s="29" t="s">
        <v>66</v>
      </c>
      <c r="D48" s="70" t="s">
        <v>218</v>
      </c>
      <c r="E48" s="29" t="s">
        <v>53</v>
      </c>
      <c r="F48" s="29" t="s">
        <v>28</v>
      </c>
      <c r="G48" s="29" t="s">
        <v>45</v>
      </c>
      <c r="H48" s="29" t="s">
        <v>23</v>
      </c>
      <c r="I48" s="29" t="s">
        <v>55</v>
      </c>
      <c r="J48" s="29" t="s">
        <v>56</v>
      </c>
      <c r="K48" s="106">
        <v>10000000</v>
      </c>
      <c r="L48" s="108">
        <v>45323</v>
      </c>
      <c r="M48" s="108">
        <v>45566</v>
      </c>
      <c r="N48" s="29" t="s">
        <v>72</v>
      </c>
      <c r="O48" s="29" t="s">
        <v>31</v>
      </c>
      <c r="P48" s="29" t="s">
        <v>31</v>
      </c>
      <c r="Q48" s="29" t="s">
        <v>31</v>
      </c>
      <c r="R48" s="29" t="s">
        <v>60</v>
      </c>
    </row>
    <row r="49" spans="1:18" ht="25.5">
      <c r="A49" s="87">
        <v>32</v>
      </c>
      <c r="B49" s="29" t="s">
        <v>66</v>
      </c>
      <c r="C49" s="29" t="s">
        <v>66</v>
      </c>
      <c r="D49" s="130" t="s">
        <v>219</v>
      </c>
      <c r="E49" s="29" t="s">
        <v>53</v>
      </c>
      <c r="F49" s="29" t="s">
        <v>28</v>
      </c>
      <c r="G49" s="29" t="s">
        <v>45</v>
      </c>
      <c r="H49" s="29" t="s">
        <v>23</v>
      </c>
      <c r="I49" s="29" t="s">
        <v>55</v>
      </c>
      <c r="J49" s="29" t="s">
        <v>56</v>
      </c>
      <c r="K49" s="106">
        <v>10000000</v>
      </c>
      <c r="L49" s="108">
        <v>45323</v>
      </c>
      <c r="M49" s="108">
        <v>45566</v>
      </c>
      <c r="N49" s="29" t="s">
        <v>72</v>
      </c>
      <c r="O49" s="29" t="s">
        <v>31</v>
      </c>
      <c r="P49" s="29" t="s">
        <v>31</v>
      </c>
      <c r="Q49" s="29" t="s">
        <v>31</v>
      </c>
      <c r="R49" s="29" t="s">
        <v>60</v>
      </c>
    </row>
    <row r="50" spans="1:18" ht="25.5">
      <c r="A50" s="87">
        <v>33</v>
      </c>
      <c r="B50" s="29" t="s">
        <v>66</v>
      </c>
      <c r="C50" s="29" t="s">
        <v>66</v>
      </c>
      <c r="D50" s="70" t="s">
        <v>220</v>
      </c>
      <c r="E50" s="29" t="s">
        <v>53</v>
      </c>
      <c r="F50" s="29" t="s">
        <v>28</v>
      </c>
      <c r="G50" s="29" t="s">
        <v>45</v>
      </c>
      <c r="H50" s="29" t="s">
        <v>23</v>
      </c>
      <c r="I50" s="29" t="s">
        <v>55</v>
      </c>
      <c r="J50" s="29" t="s">
        <v>56</v>
      </c>
      <c r="K50" s="106">
        <v>10000000</v>
      </c>
      <c r="L50" s="108">
        <v>45323</v>
      </c>
      <c r="M50" s="108">
        <v>45566</v>
      </c>
      <c r="N50" s="29" t="s">
        <v>72</v>
      </c>
      <c r="O50" s="29" t="s">
        <v>31</v>
      </c>
      <c r="P50" s="29" t="s">
        <v>31</v>
      </c>
      <c r="Q50" s="29" t="s">
        <v>31</v>
      </c>
      <c r="R50" s="29" t="s">
        <v>60</v>
      </c>
    </row>
    <row r="51" spans="1:18" ht="25.5">
      <c r="A51" s="87">
        <v>34</v>
      </c>
      <c r="B51" s="29" t="s">
        <v>66</v>
      </c>
      <c r="C51" s="29" t="s">
        <v>66</v>
      </c>
      <c r="D51" s="70" t="s">
        <v>221</v>
      </c>
      <c r="E51" s="29" t="s">
        <v>53</v>
      </c>
      <c r="F51" s="29" t="s">
        <v>28</v>
      </c>
      <c r="G51" s="29" t="s">
        <v>45</v>
      </c>
      <c r="H51" s="29" t="s">
        <v>23</v>
      </c>
      <c r="I51" s="29" t="s">
        <v>55</v>
      </c>
      <c r="J51" s="29" t="s">
        <v>103</v>
      </c>
      <c r="K51" s="106">
        <v>7000000</v>
      </c>
      <c r="L51" s="108">
        <v>45323</v>
      </c>
      <c r="M51" s="108">
        <v>45352</v>
      </c>
      <c r="N51" s="117" t="s">
        <v>104</v>
      </c>
      <c r="O51" s="29" t="s">
        <v>71</v>
      </c>
      <c r="P51" s="112" t="s">
        <v>31</v>
      </c>
      <c r="Q51" s="126" t="s">
        <v>31</v>
      </c>
      <c r="R51" s="29" t="s">
        <v>60</v>
      </c>
    </row>
    <row r="52" spans="1:18" ht="25.5">
      <c r="A52" s="87">
        <v>35</v>
      </c>
      <c r="B52" s="29" t="s">
        <v>58</v>
      </c>
      <c r="C52" s="29" t="s">
        <v>58</v>
      </c>
      <c r="D52" s="130" t="s">
        <v>222</v>
      </c>
      <c r="E52" s="29" t="s">
        <v>53</v>
      </c>
      <c r="F52" s="29" t="s">
        <v>28</v>
      </c>
      <c r="G52" s="29" t="s">
        <v>45</v>
      </c>
      <c r="H52" s="29" t="s">
        <v>23</v>
      </c>
      <c r="I52" s="29" t="s">
        <v>55</v>
      </c>
      <c r="J52" s="29" t="s">
        <v>56</v>
      </c>
      <c r="K52" s="106">
        <v>10000000</v>
      </c>
      <c r="L52" s="108">
        <v>45505</v>
      </c>
      <c r="M52" s="108">
        <v>45627</v>
      </c>
      <c r="N52" s="29" t="s">
        <v>72</v>
      </c>
      <c r="O52" s="29" t="s">
        <v>31</v>
      </c>
      <c r="P52" s="29" t="s">
        <v>31</v>
      </c>
      <c r="Q52" s="29" t="s">
        <v>31</v>
      </c>
      <c r="R52" s="29" t="s">
        <v>60</v>
      </c>
    </row>
    <row r="53" spans="1:18" ht="25.5">
      <c r="A53" s="87">
        <v>36</v>
      </c>
      <c r="B53" s="29" t="s">
        <v>58</v>
      </c>
      <c r="C53" s="29" t="s">
        <v>58</v>
      </c>
      <c r="D53" s="130" t="s">
        <v>223</v>
      </c>
      <c r="E53" s="29" t="s">
        <v>53</v>
      </c>
      <c r="F53" s="29" t="s">
        <v>28</v>
      </c>
      <c r="G53" s="29" t="s">
        <v>45</v>
      </c>
      <c r="H53" s="29" t="s">
        <v>23</v>
      </c>
      <c r="I53" s="29" t="s">
        <v>55</v>
      </c>
      <c r="J53" s="29" t="s">
        <v>56</v>
      </c>
      <c r="K53" s="106">
        <v>10000000</v>
      </c>
      <c r="L53" s="108">
        <v>45505</v>
      </c>
      <c r="M53" s="108">
        <v>45627</v>
      </c>
      <c r="N53" s="29" t="s">
        <v>72</v>
      </c>
      <c r="O53" s="29" t="s">
        <v>31</v>
      </c>
      <c r="P53" s="29" t="s">
        <v>31</v>
      </c>
      <c r="Q53" s="29" t="s">
        <v>31</v>
      </c>
      <c r="R53" s="29" t="s">
        <v>60</v>
      </c>
    </row>
    <row r="54" spans="1:18" ht="25.5">
      <c r="A54" s="87">
        <v>37</v>
      </c>
      <c r="B54" s="29" t="s">
        <v>58</v>
      </c>
      <c r="C54" s="29" t="s">
        <v>58</v>
      </c>
      <c r="D54" s="130" t="s">
        <v>224</v>
      </c>
      <c r="E54" s="29" t="s">
        <v>53</v>
      </c>
      <c r="F54" s="29" t="s">
        <v>28</v>
      </c>
      <c r="G54" s="29" t="s">
        <v>45</v>
      </c>
      <c r="H54" s="29" t="s">
        <v>23</v>
      </c>
      <c r="I54" s="29" t="s">
        <v>55</v>
      </c>
      <c r="J54" s="29" t="s">
        <v>56</v>
      </c>
      <c r="K54" s="106">
        <v>10000000</v>
      </c>
      <c r="L54" s="108">
        <v>45505</v>
      </c>
      <c r="M54" s="108">
        <v>45627</v>
      </c>
      <c r="N54" s="29" t="s">
        <v>72</v>
      </c>
      <c r="O54" s="29" t="s">
        <v>31</v>
      </c>
      <c r="P54" s="29" t="s">
        <v>31</v>
      </c>
      <c r="Q54" s="29" t="s">
        <v>31</v>
      </c>
      <c r="R54" s="29" t="s">
        <v>60</v>
      </c>
    </row>
    <row r="55" spans="1:18" ht="25.5">
      <c r="A55" s="87">
        <v>38</v>
      </c>
      <c r="B55" s="29" t="s">
        <v>58</v>
      </c>
      <c r="C55" s="29" t="s">
        <v>58</v>
      </c>
      <c r="D55" s="130" t="s">
        <v>225</v>
      </c>
      <c r="E55" s="29" t="s">
        <v>53</v>
      </c>
      <c r="F55" s="29" t="s">
        <v>28</v>
      </c>
      <c r="G55" s="29" t="s">
        <v>45</v>
      </c>
      <c r="H55" s="29" t="s">
        <v>23</v>
      </c>
      <c r="I55" s="29" t="s">
        <v>55</v>
      </c>
      <c r="J55" s="29" t="s">
        <v>56</v>
      </c>
      <c r="K55" s="106">
        <v>10000000</v>
      </c>
      <c r="L55" s="108">
        <v>45505</v>
      </c>
      <c r="M55" s="108">
        <v>45627</v>
      </c>
      <c r="N55" s="29" t="s">
        <v>72</v>
      </c>
      <c r="O55" s="29" t="s">
        <v>31</v>
      </c>
      <c r="P55" s="29" t="s">
        <v>31</v>
      </c>
      <c r="Q55" s="29" t="s">
        <v>31</v>
      </c>
      <c r="R55" s="29" t="s">
        <v>60</v>
      </c>
    </row>
    <row r="56" spans="1:18" ht="25.5">
      <c r="A56" s="87">
        <v>39</v>
      </c>
      <c r="B56" s="29" t="s">
        <v>58</v>
      </c>
      <c r="C56" s="29" t="s">
        <v>58</v>
      </c>
      <c r="D56" s="130" t="s">
        <v>226</v>
      </c>
      <c r="E56" s="29" t="s">
        <v>53</v>
      </c>
      <c r="F56" s="29" t="s">
        <v>227</v>
      </c>
      <c r="G56" s="29" t="s">
        <v>45</v>
      </c>
      <c r="H56" s="29" t="s">
        <v>0</v>
      </c>
      <c r="I56" s="29" t="s">
        <v>55</v>
      </c>
      <c r="J56" s="29" t="s">
        <v>103</v>
      </c>
      <c r="K56" s="106">
        <v>10000000</v>
      </c>
      <c r="L56" s="108">
        <v>45353</v>
      </c>
      <c r="M56" s="108">
        <v>45384</v>
      </c>
      <c r="N56" s="29" t="s">
        <v>72</v>
      </c>
      <c r="O56" s="29" t="s">
        <v>31</v>
      </c>
      <c r="P56" s="29" t="s">
        <v>31</v>
      </c>
      <c r="Q56" s="29" t="s">
        <v>31</v>
      </c>
      <c r="R56" s="29" t="s">
        <v>60</v>
      </c>
    </row>
    <row r="57" spans="1:18" ht="25.5">
      <c r="A57" s="87">
        <v>40</v>
      </c>
      <c r="B57" s="29" t="s">
        <v>58</v>
      </c>
      <c r="C57" s="29" t="s">
        <v>59</v>
      </c>
      <c r="D57" s="70" t="s">
        <v>228</v>
      </c>
      <c r="E57" s="29" t="s">
        <v>53</v>
      </c>
      <c r="F57" s="29" t="s">
        <v>229</v>
      </c>
      <c r="G57" s="29" t="s">
        <v>45</v>
      </c>
      <c r="H57" s="29" t="s">
        <v>230</v>
      </c>
      <c r="I57" s="29" t="s">
        <v>55</v>
      </c>
      <c r="J57" s="29" t="s">
        <v>57</v>
      </c>
      <c r="K57" s="106">
        <v>10000000</v>
      </c>
      <c r="L57" s="108">
        <v>45293</v>
      </c>
      <c r="M57" s="108">
        <v>45324</v>
      </c>
      <c r="N57" s="29" t="s">
        <v>72</v>
      </c>
      <c r="O57" s="29" t="s">
        <v>31</v>
      </c>
      <c r="P57" s="29" t="s">
        <v>31</v>
      </c>
      <c r="Q57" s="29" t="s">
        <v>31</v>
      </c>
      <c r="R57" s="29" t="s">
        <v>60</v>
      </c>
    </row>
    <row r="58" spans="1:18" ht="25.5">
      <c r="A58" s="87">
        <v>41</v>
      </c>
      <c r="B58" s="29" t="s">
        <v>58</v>
      </c>
      <c r="C58" s="29" t="s">
        <v>59</v>
      </c>
      <c r="D58" s="70" t="s">
        <v>231</v>
      </c>
      <c r="E58" s="29" t="s">
        <v>53</v>
      </c>
      <c r="F58" s="29" t="s">
        <v>232</v>
      </c>
      <c r="G58" s="29" t="s">
        <v>45</v>
      </c>
      <c r="H58" s="29" t="s">
        <v>23</v>
      </c>
      <c r="I58" s="29" t="s">
        <v>55</v>
      </c>
      <c r="J58" s="29" t="s">
        <v>56</v>
      </c>
      <c r="K58" s="106">
        <v>10000000</v>
      </c>
      <c r="L58" s="108">
        <v>45324</v>
      </c>
      <c r="M58" s="108">
        <v>45353</v>
      </c>
      <c r="N58" s="29" t="s">
        <v>72</v>
      </c>
      <c r="O58" s="29" t="s">
        <v>31</v>
      </c>
      <c r="P58" s="29" t="s">
        <v>31</v>
      </c>
      <c r="Q58" s="29" t="s">
        <v>31</v>
      </c>
      <c r="R58" s="29" t="s">
        <v>60</v>
      </c>
    </row>
    <row r="59" spans="1:18" ht="25.5">
      <c r="A59" s="87">
        <v>42</v>
      </c>
      <c r="B59" s="29" t="s">
        <v>58</v>
      </c>
      <c r="C59" s="29" t="s">
        <v>59</v>
      </c>
      <c r="D59" s="70" t="s">
        <v>233</v>
      </c>
      <c r="E59" s="29" t="s">
        <v>53</v>
      </c>
      <c r="F59" s="29" t="s">
        <v>229</v>
      </c>
      <c r="G59" s="29" t="s">
        <v>45</v>
      </c>
      <c r="H59" s="29" t="s">
        <v>230</v>
      </c>
      <c r="I59" s="29" t="s">
        <v>55</v>
      </c>
      <c r="J59" s="29" t="s">
        <v>56</v>
      </c>
      <c r="K59" s="106">
        <v>10000000</v>
      </c>
      <c r="L59" s="108">
        <v>45506</v>
      </c>
      <c r="M59" s="108">
        <v>45537</v>
      </c>
      <c r="N59" s="29" t="s">
        <v>72</v>
      </c>
      <c r="O59" s="29" t="s">
        <v>31</v>
      </c>
      <c r="P59" s="29" t="s">
        <v>31</v>
      </c>
      <c r="Q59" s="29" t="s">
        <v>31</v>
      </c>
      <c r="R59" s="29" t="s">
        <v>60</v>
      </c>
    </row>
    <row r="60" spans="1:18" ht="25.5">
      <c r="A60" s="87">
        <v>43</v>
      </c>
      <c r="B60" s="29" t="s">
        <v>58</v>
      </c>
      <c r="C60" s="29" t="s">
        <v>59</v>
      </c>
      <c r="D60" s="70" t="s">
        <v>234</v>
      </c>
      <c r="E60" s="29" t="s">
        <v>53</v>
      </c>
      <c r="F60" s="29" t="s">
        <v>28</v>
      </c>
      <c r="G60" s="29" t="s">
        <v>45</v>
      </c>
      <c r="H60" s="29" t="s">
        <v>23</v>
      </c>
      <c r="I60" s="29" t="s">
        <v>55</v>
      </c>
      <c r="J60" s="29" t="s">
        <v>57</v>
      </c>
      <c r="K60" s="106">
        <v>10000000</v>
      </c>
      <c r="L60" s="108">
        <v>45324</v>
      </c>
      <c r="M60" s="108">
        <v>45353</v>
      </c>
      <c r="N60" s="29" t="s">
        <v>72</v>
      </c>
      <c r="O60" s="29" t="s">
        <v>31</v>
      </c>
      <c r="P60" s="29" t="s">
        <v>31</v>
      </c>
      <c r="Q60" s="29" t="s">
        <v>31</v>
      </c>
      <c r="R60" s="29" t="s">
        <v>60</v>
      </c>
    </row>
    <row r="61" spans="1:18" ht="63.75">
      <c r="A61" s="87">
        <v>44</v>
      </c>
      <c r="B61" s="112" t="s">
        <v>84</v>
      </c>
      <c r="C61" s="112" t="s">
        <v>84</v>
      </c>
      <c r="D61" s="131" t="s">
        <v>235</v>
      </c>
      <c r="E61" s="29" t="s">
        <v>53</v>
      </c>
      <c r="F61" s="29" t="s">
        <v>28</v>
      </c>
      <c r="G61" s="29" t="s">
        <v>45</v>
      </c>
      <c r="H61" s="29" t="s">
        <v>23</v>
      </c>
      <c r="I61" s="29" t="s">
        <v>55</v>
      </c>
      <c r="J61" s="29" t="s">
        <v>57</v>
      </c>
      <c r="K61" s="106">
        <v>5000000</v>
      </c>
      <c r="L61" s="108">
        <v>45293</v>
      </c>
      <c r="M61" s="108">
        <v>45353</v>
      </c>
      <c r="N61" s="29" t="s">
        <v>72</v>
      </c>
      <c r="O61" s="29" t="s">
        <v>34</v>
      </c>
      <c r="P61" s="29" t="s">
        <v>31</v>
      </c>
      <c r="Q61" s="29" t="s">
        <v>31</v>
      </c>
      <c r="R61" s="29" t="s">
        <v>60</v>
      </c>
    </row>
    <row r="62" spans="1:18" ht="89.25">
      <c r="A62" s="87">
        <v>45</v>
      </c>
      <c r="B62" s="112" t="s">
        <v>84</v>
      </c>
      <c r="C62" s="112" t="s">
        <v>84</v>
      </c>
      <c r="D62" s="131" t="s">
        <v>236</v>
      </c>
      <c r="E62" s="29" t="s">
        <v>53</v>
      </c>
      <c r="F62" s="29" t="s">
        <v>28</v>
      </c>
      <c r="G62" s="29" t="s">
        <v>45</v>
      </c>
      <c r="H62" s="29" t="s">
        <v>23</v>
      </c>
      <c r="I62" s="29" t="s">
        <v>55</v>
      </c>
      <c r="J62" s="29" t="s">
        <v>57</v>
      </c>
      <c r="K62" s="106">
        <v>5000000</v>
      </c>
      <c r="L62" s="108">
        <v>45384</v>
      </c>
      <c r="M62" s="108">
        <v>45475</v>
      </c>
      <c r="N62" s="29" t="s">
        <v>72</v>
      </c>
      <c r="O62" s="29" t="s">
        <v>34</v>
      </c>
      <c r="P62" s="29" t="s">
        <v>31</v>
      </c>
      <c r="Q62" s="29" t="s">
        <v>31</v>
      </c>
      <c r="R62" s="29" t="s">
        <v>60</v>
      </c>
    </row>
    <row r="63" spans="1:18" ht="89.25">
      <c r="A63" s="87">
        <v>46</v>
      </c>
      <c r="B63" s="112" t="s">
        <v>84</v>
      </c>
      <c r="C63" s="112" t="s">
        <v>84</v>
      </c>
      <c r="D63" s="131" t="s">
        <v>237</v>
      </c>
      <c r="E63" s="29" t="s">
        <v>53</v>
      </c>
      <c r="F63" s="29" t="s">
        <v>28</v>
      </c>
      <c r="G63" s="29" t="s">
        <v>45</v>
      </c>
      <c r="H63" s="29" t="s">
        <v>23</v>
      </c>
      <c r="I63" s="29" t="s">
        <v>55</v>
      </c>
      <c r="J63" s="29" t="s">
        <v>57</v>
      </c>
      <c r="K63" s="106">
        <v>5000000</v>
      </c>
      <c r="L63" s="108">
        <v>45475</v>
      </c>
      <c r="M63" s="108">
        <v>45567</v>
      </c>
      <c r="N63" s="29" t="s">
        <v>72</v>
      </c>
      <c r="O63" s="29" t="s">
        <v>34</v>
      </c>
      <c r="P63" s="29" t="s">
        <v>31</v>
      </c>
      <c r="Q63" s="29" t="s">
        <v>31</v>
      </c>
      <c r="R63" s="29" t="s">
        <v>60</v>
      </c>
    </row>
    <row r="64" spans="1:18" ht="38.25">
      <c r="A64" s="87">
        <v>47</v>
      </c>
      <c r="B64" s="112" t="s">
        <v>84</v>
      </c>
      <c r="C64" s="112" t="s">
        <v>84</v>
      </c>
      <c r="D64" s="131" t="s">
        <v>238</v>
      </c>
      <c r="E64" s="29" t="s">
        <v>53</v>
      </c>
      <c r="F64" s="29">
        <v>876</v>
      </c>
      <c r="G64" s="29" t="s">
        <v>45</v>
      </c>
      <c r="H64" s="29">
        <v>1</v>
      </c>
      <c r="I64" s="29" t="s">
        <v>55</v>
      </c>
      <c r="J64" s="29" t="s">
        <v>57</v>
      </c>
      <c r="K64" s="106">
        <v>14000000</v>
      </c>
      <c r="L64" s="108">
        <v>45301</v>
      </c>
      <c r="M64" s="108">
        <v>45392</v>
      </c>
      <c r="N64" s="29" t="s">
        <v>72</v>
      </c>
      <c r="O64" s="29" t="s">
        <v>34</v>
      </c>
      <c r="P64" s="29" t="s">
        <v>31</v>
      </c>
      <c r="Q64" s="29" t="s">
        <v>31</v>
      </c>
      <c r="R64" s="29" t="s">
        <v>60</v>
      </c>
    </row>
    <row r="65" spans="1:18" ht="25.5">
      <c r="A65" s="87">
        <v>48</v>
      </c>
      <c r="B65" s="112" t="s">
        <v>84</v>
      </c>
      <c r="C65" s="112" t="s">
        <v>84</v>
      </c>
      <c r="D65" s="131" t="s">
        <v>239</v>
      </c>
      <c r="E65" s="29" t="s">
        <v>53</v>
      </c>
      <c r="F65" s="29">
        <v>876</v>
      </c>
      <c r="G65" s="29" t="s">
        <v>45</v>
      </c>
      <c r="H65" s="29">
        <v>1</v>
      </c>
      <c r="I65" s="29" t="s">
        <v>55</v>
      </c>
      <c r="J65" s="29" t="s">
        <v>57</v>
      </c>
      <c r="K65" s="106">
        <v>10000000</v>
      </c>
      <c r="L65" s="108">
        <v>45332</v>
      </c>
      <c r="M65" s="108">
        <v>45453</v>
      </c>
      <c r="N65" s="29" t="s">
        <v>72</v>
      </c>
      <c r="O65" s="29" t="s">
        <v>34</v>
      </c>
      <c r="P65" s="29" t="s">
        <v>31</v>
      </c>
      <c r="Q65" s="29" t="s">
        <v>31</v>
      </c>
      <c r="R65" s="29" t="s">
        <v>60</v>
      </c>
    </row>
    <row r="66" spans="1:18" ht="25.5">
      <c r="A66" s="87">
        <v>49</v>
      </c>
      <c r="B66" s="112" t="s">
        <v>84</v>
      </c>
      <c r="C66" s="112" t="s">
        <v>84</v>
      </c>
      <c r="D66" s="131" t="s">
        <v>240</v>
      </c>
      <c r="E66" s="29" t="s">
        <v>53</v>
      </c>
      <c r="F66" s="29">
        <v>876</v>
      </c>
      <c r="G66" s="29" t="s">
        <v>45</v>
      </c>
      <c r="H66" s="29">
        <v>1</v>
      </c>
      <c r="I66" s="29" t="s">
        <v>55</v>
      </c>
      <c r="J66" s="29" t="s">
        <v>57</v>
      </c>
      <c r="K66" s="106">
        <v>9800000</v>
      </c>
      <c r="L66" s="108">
        <v>45332</v>
      </c>
      <c r="M66" s="108">
        <v>45422</v>
      </c>
      <c r="N66" s="29" t="s">
        <v>72</v>
      </c>
      <c r="O66" s="29" t="s">
        <v>34</v>
      </c>
      <c r="P66" s="29" t="s">
        <v>31</v>
      </c>
      <c r="Q66" s="29" t="s">
        <v>31</v>
      </c>
      <c r="R66" s="29" t="s">
        <v>60</v>
      </c>
    </row>
    <row r="67" spans="1:18" ht="38.25">
      <c r="A67" s="87">
        <v>50</v>
      </c>
      <c r="B67" s="112" t="s">
        <v>84</v>
      </c>
      <c r="C67" s="112" t="s">
        <v>84</v>
      </c>
      <c r="D67" s="131" t="s">
        <v>241</v>
      </c>
      <c r="E67" s="29" t="s">
        <v>53</v>
      </c>
      <c r="F67" s="29">
        <v>876</v>
      </c>
      <c r="G67" s="29" t="s">
        <v>45</v>
      </c>
      <c r="H67" s="29">
        <v>1</v>
      </c>
      <c r="I67" s="29" t="s">
        <v>55</v>
      </c>
      <c r="J67" s="29" t="s">
        <v>57</v>
      </c>
      <c r="K67" s="106">
        <v>9000000</v>
      </c>
      <c r="L67" s="108">
        <v>45332</v>
      </c>
      <c r="M67" s="108">
        <v>45422</v>
      </c>
      <c r="N67" s="29" t="s">
        <v>72</v>
      </c>
      <c r="O67" s="29" t="s">
        <v>34</v>
      </c>
      <c r="P67" s="29" t="s">
        <v>31</v>
      </c>
      <c r="Q67" s="29" t="s">
        <v>31</v>
      </c>
      <c r="R67" s="29" t="s">
        <v>60</v>
      </c>
    </row>
    <row r="68" spans="1:18" ht="38.25">
      <c r="A68" s="87">
        <v>51</v>
      </c>
      <c r="B68" s="132" t="s">
        <v>105</v>
      </c>
      <c r="C68" s="126" t="s">
        <v>106</v>
      </c>
      <c r="D68" s="70" t="s">
        <v>242</v>
      </c>
      <c r="E68" s="112" t="s">
        <v>91</v>
      </c>
      <c r="F68" s="112">
        <v>876</v>
      </c>
      <c r="G68" s="112" t="s">
        <v>92</v>
      </c>
      <c r="H68" s="112">
        <v>1</v>
      </c>
      <c r="I68" s="112"/>
      <c r="J68" s="112" t="s">
        <v>56</v>
      </c>
      <c r="K68" s="119">
        <v>900000</v>
      </c>
      <c r="L68" s="108">
        <v>45352</v>
      </c>
      <c r="M68" s="108">
        <v>45444</v>
      </c>
      <c r="N68" s="117" t="s">
        <v>243</v>
      </c>
      <c r="O68" s="112" t="s">
        <v>31</v>
      </c>
      <c r="P68" s="112" t="s">
        <v>31</v>
      </c>
      <c r="Q68" s="112" t="s">
        <v>31</v>
      </c>
      <c r="R68" s="29" t="s">
        <v>60</v>
      </c>
    </row>
    <row r="69" spans="1:18" ht="38.25">
      <c r="A69" s="87">
        <v>52</v>
      </c>
      <c r="B69" s="29" t="s">
        <v>105</v>
      </c>
      <c r="C69" s="29" t="s">
        <v>106</v>
      </c>
      <c r="D69" s="70" t="s">
        <v>244</v>
      </c>
      <c r="E69" s="29" t="s">
        <v>91</v>
      </c>
      <c r="F69" s="112">
        <v>876</v>
      </c>
      <c r="G69" s="112" t="s">
        <v>92</v>
      </c>
      <c r="H69" s="112">
        <v>1</v>
      </c>
      <c r="I69" s="112"/>
      <c r="J69" s="112" t="s">
        <v>73</v>
      </c>
      <c r="K69" s="119">
        <v>900000</v>
      </c>
      <c r="L69" s="108">
        <v>45352</v>
      </c>
      <c r="M69" s="108">
        <v>45597</v>
      </c>
      <c r="N69" s="29" t="s">
        <v>243</v>
      </c>
      <c r="O69" s="112" t="s">
        <v>31</v>
      </c>
      <c r="P69" s="112" t="s">
        <v>31</v>
      </c>
      <c r="Q69" s="112" t="s">
        <v>31</v>
      </c>
      <c r="R69" s="29" t="s">
        <v>60</v>
      </c>
    </row>
    <row r="70" spans="1:18" ht="25.5">
      <c r="A70" s="87">
        <v>53</v>
      </c>
      <c r="B70" s="112" t="s">
        <v>105</v>
      </c>
      <c r="C70" s="112" t="s">
        <v>106</v>
      </c>
      <c r="D70" s="113" t="s">
        <v>245</v>
      </c>
      <c r="E70" s="29" t="s">
        <v>91</v>
      </c>
      <c r="F70" s="112">
        <v>876</v>
      </c>
      <c r="G70" s="112" t="s">
        <v>92</v>
      </c>
      <c r="H70" s="112">
        <v>1</v>
      </c>
      <c r="I70" s="112"/>
      <c r="J70" s="112" t="s">
        <v>56</v>
      </c>
      <c r="K70" s="106">
        <v>100000000</v>
      </c>
      <c r="L70" s="108">
        <v>45292</v>
      </c>
      <c r="M70" s="108">
        <v>45323</v>
      </c>
      <c r="N70" s="29" t="s">
        <v>104</v>
      </c>
      <c r="O70" s="112" t="s">
        <v>120</v>
      </c>
      <c r="P70" s="112" t="s">
        <v>31</v>
      </c>
      <c r="Q70" s="112" t="s">
        <v>31</v>
      </c>
      <c r="R70" s="29" t="s">
        <v>60</v>
      </c>
    </row>
    <row r="71" spans="1:18" ht="25.5">
      <c r="A71" s="87">
        <v>54</v>
      </c>
      <c r="B71" s="29" t="s">
        <v>88</v>
      </c>
      <c r="C71" s="29" t="s">
        <v>89</v>
      </c>
      <c r="D71" s="130" t="s">
        <v>90</v>
      </c>
      <c r="E71" s="29" t="s">
        <v>91</v>
      </c>
      <c r="F71" s="29">
        <v>876</v>
      </c>
      <c r="G71" s="29" t="s">
        <v>92</v>
      </c>
      <c r="H71" s="29">
        <v>1</v>
      </c>
      <c r="I71" s="29"/>
      <c r="J71" s="29" t="s">
        <v>93</v>
      </c>
      <c r="K71" s="106">
        <v>35000000</v>
      </c>
      <c r="L71" s="108">
        <v>45323</v>
      </c>
      <c r="M71" s="108">
        <v>45352</v>
      </c>
      <c r="N71" s="29" t="s">
        <v>52</v>
      </c>
      <c r="O71" s="29" t="s">
        <v>34</v>
      </c>
      <c r="P71" s="112" t="s">
        <v>31</v>
      </c>
      <c r="Q71" s="126" t="s">
        <v>31</v>
      </c>
      <c r="R71" s="29" t="s">
        <v>60</v>
      </c>
    </row>
    <row r="72" spans="1:18" ht="25.5">
      <c r="A72" s="87">
        <v>55</v>
      </c>
      <c r="B72" s="29" t="s">
        <v>94</v>
      </c>
      <c r="C72" s="29" t="s">
        <v>95</v>
      </c>
      <c r="D72" s="130" t="s">
        <v>96</v>
      </c>
      <c r="E72" s="29" t="s">
        <v>91</v>
      </c>
      <c r="F72" s="29">
        <v>876</v>
      </c>
      <c r="G72" s="29" t="s">
        <v>92</v>
      </c>
      <c r="H72" s="29">
        <v>1</v>
      </c>
      <c r="I72" s="29"/>
      <c r="J72" s="29" t="s">
        <v>93</v>
      </c>
      <c r="K72" s="106">
        <v>49700000</v>
      </c>
      <c r="L72" s="108">
        <v>45444</v>
      </c>
      <c r="M72" s="108">
        <v>45839</v>
      </c>
      <c r="N72" s="29" t="s">
        <v>52</v>
      </c>
      <c r="O72" s="29" t="s">
        <v>34</v>
      </c>
      <c r="P72" s="112" t="s">
        <v>31</v>
      </c>
      <c r="Q72" s="126" t="s">
        <v>31</v>
      </c>
      <c r="R72" s="29" t="s">
        <v>60</v>
      </c>
    </row>
    <row r="73" spans="1:18" ht="25.5">
      <c r="A73" s="87">
        <v>56</v>
      </c>
      <c r="B73" s="29" t="s">
        <v>99</v>
      </c>
      <c r="C73" s="29" t="s">
        <v>100</v>
      </c>
      <c r="D73" s="70" t="s">
        <v>101</v>
      </c>
      <c r="E73" s="29" t="s">
        <v>91</v>
      </c>
      <c r="F73" s="29">
        <v>876</v>
      </c>
      <c r="G73" s="29" t="s">
        <v>92</v>
      </c>
      <c r="H73" s="29">
        <v>1</v>
      </c>
      <c r="I73" s="29"/>
      <c r="J73" s="29" t="s">
        <v>73</v>
      </c>
      <c r="K73" s="29" t="s">
        <v>246</v>
      </c>
      <c r="L73" s="108">
        <v>45597</v>
      </c>
      <c r="M73" s="108">
        <v>45992</v>
      </c>
      <c r="N73" s="29" t="s">
        <v>98</v>
      </c>
      <c r="O73" s="29" t="s">
        <v>31</v>
      </c>
      <c r="P73" s="112" t="s">
        <v>31</v>
      </c>
      <c r="Q73" s="126" t="s">
        <v>31</v>
      </c>
      <c r="R73" s="29" t="s">
        <v>60</v>
      </c>
    </row>
    <row r="74" spans="1:18" ht="25.5">
      <c r="A74" s="87">
        <v>57</v>
      </c>
      <c r="B74" s="29" t="s">
        <v>94</v>
      </c>
      <c r="C74" s="29" t="s">
        <v>95</v>
      </c>
      <c r="D74" s="70" t="s">
        <v>247</v>
      </c>
      <c r="E74" s="29" t="s">
        <v>91</v>
      </c>
      <c r="F74" s="29">
        <v>876</v>
      </c>
      <c r="G74" s="29" t="s">
        <v>92</v>
      </c>
      <c r="H74" s="29">
        <v>1</v>
      </c>
      <c r="I74" s="29"/>
      <c r="J74" s="29" t="s">
        <v>93</v>
      </c>
      <c r="K74" s="106">
        <v>96500000</v>
      </c>
      <c r="L74" s="108">
        <v>45292</v>
      </c>
      <c r="M74" s="108">
        <v>45658</v>
      </c>
      <c r="N74" s="29" t="s">
        <v>52</v>
      </c>
      <c r="O74" s="29" t="s">
        <v>34</v>
      </c>
      <c r="P74" s="112" t="s">
        <v>31</v>
      </c>
      <c r="Q74" s="126" t="s">
        <v>31</v>
      </c>
      <c r="R74" s="29" t="s">
        <v>60</v>
      </c>
    </row>
    <row r="75" spans="1:18" ht="25.5">
      <c r="A75" s="87">
        <v>58</v>
      </c>
      <c r="B75" s="29" t="s">
        <v>94</v>
      </c>
      <c r="C75" s="29" t="s">
        <v>95</v>
      </c>
      <c r="D75" s="70" t="s">
        <v>248</v>
      </c>
      <c r="E75" s="29" t="s">
        <v>91</v>
      </c>
      <c r="F75" s="29">
        <v>876</v>
      </c>
      <c r="G75" s="29" t="s">
        <v>92</v>
      </c>
      <c r="H75" s="29">
        <v>1</v>
      </c>
      <c r="I75" s="29"/>
      <c r="J75" s="29" t="s">
        <v>93</v>
      </c>
      <c r="K75" s="106">
        <v>86900000</v>
      </c>
      <c r="L75" s="108">
        <v>45292</v>
      </c>
      <c r="M75" s="108">
        <v>45658</v>
      </c>
      <c r="N75" s="29" t="s">
        <v>52</v>
      </c>
      <c r="O75" s="29" t="s">
        <v>34</v>
      </c>
      <c r="P75" s="112" t="s">
        <v>31</v>
      </c>
      <c r="Q75" s="126" t="s">
        <v>31</v>
      </c>
      <c r="R75" s="29" t="s">
        <v>60</v>
      </c>
    </row>
    <row r="76" spans="1:18" ht="38.25">
      <c r="A76" s="87">
        <v>59</v>
      </c>
      <c r="B76" s="126">
        <v>52</v>
      </c>
      <c r="C76" s="126">
        <v>52</v>
      </c>
      <c r="D76" s="125" t="s">
        <v>102</v>
      </c>
      <c r="E76" s="44" t="s">
        <v>91</v>
      </c>
      <c r="F76" s="44">
        <v>876</v>
      </c>
      <c r="G76" s="44" t="s">
        <v>92</v>
      </c>
      <c r="H76" s="44">
        <v>1</v>
      </c>
      <c r="I76" s="44"/>
      <c r="J76" s="44" t="s">
        <v>249</v>
      </c>
      <c r="K76" s="106">
        <v>5000000</v>
      </c>
      <c r="L76" s="108">
        <v>45323</v>
      </c>
      <c r="M76" s="108">
        <v>45657</v>
      </c>
      <c r="N76" s="44" t="s">
        <v>63</v>
      </c>
      <c r="O76" s="44" t="s">
        <v>34</v>
      </c>
      <c r="P76" s="44" t="s">
        <v>31</v>
      </c>
      <c r="Q76" s="44" t="s">
        <v>31</v>
      </c>
      <c r="R76" s="29" t="s">
        <v>60</v>
      </c>
    </row>
    <row r="77" spans="1:18" ht="25.5">
      <c r="A77" s="87">
        <v>60</v>
      </c>
      <c r="B77" s="29" t="s">
        <v>97</v>
      </c>
      <c r="C77" s="29" t="s">
        <v>97</v>
      </c>
      <c r="D77" s="70" t="s">
        <v>145</v>
      </c>
      <c r="E77" s="29" t="s">
        <v>91</v>
      </c>
      <c r="F77" s="29">
        <v>876</v>
      </c>
      <c r="G77" s="29" t="s">
        <v>92</v>
      </c>
      <c r="H77" s="29">
        <v>1</v>
      </c>
      <c r="I77" s="29"/>
      <c r="J77" s="29" t="s">
        <v>249</v>
      </c>
      <c r="K77" s="106">
        <v>10000000</v>
      </c>
      <c r="L77" s="108">
        <v>45352</v>
      </c>
      <c r="M77" s="108">
        <v>46022</v>
      </c>
      <c r="N77" s="29" t="s">
        <v>86</v>
      </c>
      <c r="O77" s="29" t="s">
        <v>34</v>
      </c>
      <c r="P77" s="29" t="s">
        <v>31</v>
      </c>
      <c r="Q77" s="29" t="s">
        <v>31</v>
      </c>
      <c r="R77" s="29" t="s">
        <v>60</v>
      </c>
    </row>
    <row r="78" spans="1:18" ht="25.5">
      <c r="A78" s="87">
        <v>61</v>
      </c>
      <c r="B78" s="29" t="s">
        <v>97</v>
      </c>
      <c r="C78" s="29" t="s">
        <v>147</v>
      </c>
      <c r="D78" s="70" t="s">
        <v>250</v>
      </c>
      <c r="E78" s="29" t="s">
        <v>67</v>
      </c>
      <c r="F78" s="29">
        <v>876</v>
      </c>
      <c r="G78" s="29" t="s">
        <v>45</v>
      </c>
      <c r="H78" s="29">
        <v>1</v>
      </c>
      <c r="I78" s="29"/>
      <c r="J78" s="29" t="s">
        <v>251</v>
      </c>
      <c r="K78" s="106">
        <v>30000000</v>
      </c>
      <c r="L78" s="108">
        <v>45292</v>
      </c>
      <c r="M78" s="108">
        <v>45657</v>
      </c>
      <c r="N78" s="29" t="s">
        <v>86</v>
      </c>
      <c r="O78" s="29" t="s">
        <v>34</v>
      </c>
      <c r="P78" s="29" t="s">
        <v>31</v>
      </c>
      <c r="Q78" s="29" t="s">
        <v>31</v>
      </c>
      <c r="R78" s="29" t="s">
        <v>60</v>
      </c>
    </row>
    <row r="79" spans="1:18" ht="25.5">
      <c r="A79" s="87">
        <v>62</v>
      </c>
      <c r="B79" s="112" t="s">
        <v>108</v>
      </c>
      <c r="C79" s="112" t="s">
        <v>109</v>
      </c>
      <c r="D79" s="113" t="s">
        <v>201</v>
      </c>
      <c r="E79" s="29" t="s">
        <v>53</v>
      </c>
      <c r="F79" s="122" t="s">
        <v>28</v>
      </c>
      <c r="G79" s="29" t="s">
        <v>45</v>
      </c>
      <c r="H79" s="29" t="s">
        <v>23</v>
      </c>
      <c r="I79" s="29" t="s">
        <v>55</v>
      </c>
      <c r="J79" s="29" t="s">
        <v>56</v>
      </c>
      <c r="K79" s="106">
        <v>55000000</v>
      </c>
      <c r="L79" s="108">
        <v>45292</v>
      </c>
      <c r="M79" s="108">
        <v>45383</v>
      </c>
      <c r="N79" s="29" t="s">
        <v>72</v>
      </c>
      <c r="O79" s="112" t="s">
        <v>31</v>
      </c>
      <c r="P79" s="112" t="s">
        <v>31</v>
      </c>
      <c r="Q79" s="112" t="s">
        <v>31</v>
      </c>
      <c r="R79" s="29" t="s">
        <v>60</v>
      </c>
    </row>
    <row r="80" spans="1:18" ht="25.5">
      <c r="A80" s="87">
        <v>63</v>
      </c>
      <c r="B80" s="112" t="s">
        <v>108</v>
      </c>
      <c r="C80" s="112" t="s">
        <v>109</v>
      </c>
      <c r="D80" s="113" t="s">
        <v>202</v>
      </c>
      <c r="E80" s="29" t="s">
        <v>53</v>
      </c>
      <c r="F80" s="122" t="s">
        <v>28</v>
      </c>
      <c r="G80" s="29" t="s">
        <v>45</v>
      </c>
      <c r="H80" s="29" t="s">
        <v>23</v>
      </c>
      <c r="I80" s="29" t="s">
        <v>55</v>
      </c>
      <c r="J80" s="29" t="s">
        <v>56</v>
      </c>
      <c r="K80" s="106">
        <v>48000000</v>
      </c>
      <c r="L80" s="108">
        <v>45292</v>
      </c>
      <c r="M80" s="108">
        <v>45413</v>
      </c>
      <c r="N80" s="29" t="s">
        <v>72</v>
      </c>
      <c r="O80" s="112" t="s">
        <v>31</v>
      </c>
      <c r="P80" s="112" t="s">
        <v>31</v>
      </c>
      <c r="Q80" s="112" t="s">
        <v>31</v>
      </c>
      <c r="R80" s="29" t="s">
        <v>60</v>
      </c>
    </row>
    <row r="81" spans="1:18" ht="25.5">
      <c r="A81" s="87">
        <v>64</v>
      </c>
      <c r="B81" s="112" t="s">
        <v>108</v>
      </c>
      <c r="C81" s="112" t="s">
        <v>109</v>
      </c>
      <c r="D81" s="113" t="s">
        <v>203</v>
      </c>
      <c r="E81" s="29" t="s">
        <v>53</v>
      </c>
      <c r="F81" s="122" t="s">
        <v>28</v>
      </c>
      <c r="G81" s="29" t="s">
        <v>45</v>
      </c>
      <c r="H81" s="29" t="s">
        <v>23</v>
      </c>
      <c r="I81" s="29" t="s">
        <v>55</v>
      </c>
      <c r="J81" s="29" t="s">
        <v>56</v>
      </c>
      <c r="K81" s="106">
        <v>23000000</v>
      </c>
      <c r="L81" s="124">
        <v>45352</v>
      </c>
      <c r="M81" s="108">
        <v>45536</v>
      </c>
      <c r="N81" s="29" t="s">
        <v>72</v>
      </c>
      <c r="O81" s="112" t="s">
        <v>31</v>
      </c>
      <c r="P81" s="112" t="s">
        <v>31</v>
      </c>
      <c r="Q81" s="112" t="s">
        <v>31</v>
      </c>
      <c r="R81" s="29" t="s">
        <v>60</v>
      </c>
    </row>
    <row r="82" spans="1:18" ht="25.5">
      <c r="A82" s="87">
        <v>65</v>
      </c>
      <c r="B82" s="112" t="s">
        <v>108</v>
      </c>
      <c r="C82" s="112" t="s">
        <v>204</v>
      </c>
      <c r="D82" s="125" t="s">
        <v>205</v>
      </c>
      <c r="E82" s="29" t="s">
        <v>53</v>
      </c>
      <c r="F82" s="122" t="s">
        <v>28</v>
      </c>
      <c r="G82" s="29" t="s">
        <v>45</v>
      </c>
      <c r="H82" s="29" t="s">
        <v>23</v>
      </c>
      <c r="I82" s="29" t="s">
        <v>55</v>
      </c>
      <c r="J82" s="29" t="s">
        <v>56</v>
      </c>
      <c r="K82" s="106">
        <v>10000000</v>
      </c>
      <c r="L82" s="124">
        <v>45352</v>
      </c>
      <c r="M82" s="108">
        <v>45536</v>
      </c>
      <c r="N82" s="29" t="s">
        <v>72</v>
      </c>
      <c r="O82" s="112" t="s">
        <v>31</v>
      </c>
      <c r="P82" s="112" t="s">
        <v>31</v>
      </c>
      <c r="Q82" s="112" t="s">
        <v>31</v>
      </c>
      <c r="R82" s="29" t="s">
        <v>60</v>
      </c>
    </row>
    <row r="83" spans="1:18" ht="25.5">
      <c r="A83" s="87">
        <v>66</v>
      </c>
      <c r="B83" s="112" t="s">
        <v>108</v>
      </c>
      <c r="C83" s="112" t="s">
        <v>109</v>
      </c>
      <c r="D83" s="125" t="s">
        <v>206</v>
      </c>
      <c r="E83" s="29" t="s">
        <v>53</v>
      </c>
      <c r="F83" s="122" t="s">
        <v>28</v>
      </c>
      <c r="G83" s="29" t="s">
        <v>45</v>
      </c>
      <c r="H83" s="29" t="s">
        <v>23</v>
      </c>
      <c r="I83" s="29" t="s">
        <v>55</v>
      </c>
      <c r="J83" s="29" t="s">
        <v>56</v>
      </c>
      <c r="K83" s="106">
        <v>10000000</v>
      </c>
      <c r="L83" s="124">
        <v>45383</v>
      </c>
      <c r="M83" s="108">
        <v>45597</v>
      </c>
      <c r="N83" s="29" t="s">
        <v>72</v>
      </c>
      <c r="O83" s="112" t="s">
        <v>31</v>
      </c>
      <c r="P83" s="112" t="s">
        <v>31</v>
      </c>
      <c r="Q83" s="112" t="s">
        <v>31</v>
      </c>
      <c r="R83" s="29" t="s">
        <v>60</v>
      </c>
    </row>
    <row r="84" spans="1:18" ht="25.5">
      <c r="A84" s="87">
        <v>67</v>
      </c>
      <c r="B84" s="112" t="s">
        <v>108</v>
      </c>
      <c r="C84" s="112" t="s">
        <v>109</v>
      </c>
      <c r="D84" s="125" t="s">
        <v>252</v>
      </c>
      <c r="E84" s="29" t="s">
        <v>53</v>
      </c>
      <c r="F84" s="122" t="s">
        <v>28</v>
      </c>
      <c r="G84" s="29" t="s">
        <v>45</v>
      </c>
      <c r="H84" s="29" t="s">
        <v>23</v>
      </c>
      <c r="I84" s="29" t="s">
        <v>55</v>
      </c>
      <c r="J84" s="29" t="s">
        <v>56</v>
      </c>
      <c r="K84" s="106">
        <v>8000000</v>
      </c>
      <c r="L84" s="124">
        <v>45383</v>
      </c>
      <c r="M84" s="108">
        <v>45627</v>
      </c>
      <c r="N84" s="29" t="s">
        <v>72</v>
      </c>
      <c r="O84" s="112" t="s">
        <v>31</v>
      </c>
      <c r="P84" s="112" t="s">
        <v>31</v>
      </c>
      <c r="Q84" s="112" t="s">
        <v>31</v>
      </c>
      <c r="R84" s="29" t="s">
        <v>60</v>
      </c>
    </row>
    <row r="85" spans="1:18" ht="25.5">
      <c r="A85" s="87">
        <v>68</v>
      </c>
      <c r="B85" s="112" t="s">
        <v>108</v>
      </c>
      <c r="C85" s="112" t="s">
        <v>109</v>
      </c>
      <c r="D85" s="125" t="s">
        <v>208</v>
      </c>
      <c r="E85" s="29" t="s">
        <v>53</v>
      </c>
      <c r="F85" s="122" t="s">
        <v>28</v>
      </c>
      <c r="G85" s="29" t="s">
        <v>45</v>
      </c>
      <c r="H85" s="29" t="s">
        <v>23</v>
      </c>
      <c r="I85" s="29" t="s">
        <v>55</v>
      </c>
      <c r="J85" s="29" t="s">
        <v>56</v>
      </c>
      <c r="K85" s="106">
        <v>60000000</v>
      </c>
      <c r="L85" s="108">
        <v>45323</v>
      </c>
      <c r="M85" s="108">
        <v>45352</v>
      </c>
      <c r="N85" s="29" t="s">
        <v>72</v>
      </c>
      <c r="O85" s="112" t="s">
        <v>31</v>
      </c>
      <c r="P85" s="112" t="s">
        <v>31</v>
      </c>
      <c r="Q85" s="112" t="s">
        <v>31</v>
      </c>
      <c r="R85" s="29" t="s">
        <v>60</v>
      </c>
    </row>
    <row r="86" spans="1:18" ht="25.5">
      <c r="A86" s="87">
        <v>69</v>
      </c>
      <c r="B86" s="29" t="s">
        <v>209</v>
      </c>
      <c r="C86" s="133" t="s">
        <v>253</v>
      </c>
      <c r="D86" s="70" t="s">
        <v>211</v>
      </c>
      <c r="E86" s="29" t="s">
        <v>53</v>
      </c>
      <c r="F86" s="122" t="s">
        <v>28</v>
      </c>
      <c r="G86" s="29" t="s">
        <v>45</v>
      </c>
      <c r="H86" s="112">
        <v>1</v>
      </c>
      <c r="I86" s="29" t="s">
        <v>55</v>
      </c>
      <c r="J86" s="29" t="s">
        <v>103</v>
      </c>
      <c r="K86" s="106">
        <v>5500000</v>
      </c>
      <c r="L86" s="108">
        <v>45292</v>
      </c>
      <c r="M86" s="108">
        <v>45352</v>
      </c>
      <c r="N86" s="117" t="s">
        <v>104</v>
      </c>
      <c r="O86" s="29" t="s">
        <v>71</v>
      </c>
      <c r="P86" s="112" t="s">
        <v>31</v>
      </c>
      <c r="Q86" s="126" t="s">
        <v>31</v>
      </c>
      <c r="R86" s="29" t="s">
        <v>60</v>
      </c>
    </row>
    <row r="87" spans="1:18" ht="25.5">
      <c r="A87" s="87">
        <v>70</v>
      </c>
      <c r="B87" s="29" t="s">
        <v>58</v>
      </c>
      <c r="C87" s="29" t="s">
        <v>58</v>
      </c>
      <c r="D87" s="127" t="s">
        <v>254</v>
      </c>
      <c r="E87" s="29" t="s">
        <v>53</v>
      </c>
      <c r="F87" s="122" t="s">
        <v>28</v>
      </c>
      <c r="G87" s="29" t="s">
        <v>45</v>
      </c>
      <c r="H87" s="112">
        <v>1</v>
      </c>
      <c r="I87" s="29" t="s">
        <v>55</v>
      </c>
      <c r="J87" s="29" t="s">
        <v>103</v>
      </c>
      <c r="K87" s="106">
        <v>10000000</v>
      </c>
      <c r="L87" s="124">
        <v>45323</v>
      </c>
      <c r="M87" s="124">
        <v>45413</v>
      </c>
      <c r="N87" s="117" t="s">
        <v>104</v>
      </c>
      <c r="O87" s="29" t="s">
        <v>71</v>
      </c>
      <c r="P87" s="112" t="s">
        <v>31</v>
      </c>
      <c r="Q87" s="126" t="s">
        <v>31</v>
      </c>
      <c r="R87" s="29" t="s">
        <v>60</v>
      </c>
    </row>
    <row r="88" spans="1:18" ht="25.5">
      <c r="A88" s="87">
        <v>71</v>
      </c>
      <c r="B88" s="29" t="s">
        <v>58</v>
      </c>
      <c r="C88" s="29" t="s">
        <v>58</v>
      </c>
      <c r="D88" s="127" t="s">
        <v>213</v>
      </c>
      <c r="E88" s="29" t="s">
        <v>53</v>
      </c>
      <c r="F88" s="122" t="s">
        <v>28</v>
      </c>
      <c r="G88" s="29" t="s">
        <v>45</v>
      </c>
      <c r="H88" s="112">
        <v>1</v>
      </c>
      <c r="I88" s="29" t="s">
        <v>55</v>
      </c>
      <c r="J88" s="29" t="s">
        <v>103</v>
      </c>
      <c r="K88" s="106">
        <v>10000000</v>
      </c>
      <c r="L88" s="124">
        <v>45323</v>
      </c>
      <c r="M88" s="124">
        <v>45413</v>
      </c>
      <c r="N88" s="117" t="s">
        <v>104</v>
      </c>
      <c r="O88" s="29" t="s">
        <v>71</v>
      </c>
      <c r="P88" s="112" t="s">
        <v>31</v>
      </c>
      <c r="Q88" s="126" t="s">
        <v>31</v>
      </c>
      <c r="R88" s="29" t="s">
        <v>60</v>
      </c>
    </row>
    <row r="89" spans="1:18" ht="25.5">
      <c r="A89" s="87">
        <v>72</v>
      </c>
      <c r="B89" s="128" t="s">
        <v>66</v>
      </c>
      <c r="C89" s="44" t="s">
        <v>66</v>
      </c>
      <c r="D89" s="127" t="s">
        <v>214</v>
      </c>
      <c r="E89" s="29" t="s">
        <v>53</v>
      </c>
      <c r="F89" s="122" t="s">
        <v>28</v>
      </c>
      <c r="G89" s="29" t="s">
        <v>45</v>
      </c>
      <c r="H89" s="29" t="s">
        <v>23</v>
      </c>
      <c r="I89" s="29" t="s">
        <v>55</v>
      </c>
      <c r="J89" s="29" t="s">
        <v>56</v>
      </c>
      <c r="K89" s="106">
        <v>10000000</v>
      </c>
      <c r="L89" s="124">
        <v>45292</v>
      </c>
      <c r="M89" s="108">
        <v>45536</v>
      </c>
      <c r="N89" s="29" t="s">
        <v>72</v>
      </c>
      <c r="O89" s="112" t="s">
        <v>31</v>
      </c>
      <c r="P89" s="112" t="s">
        <v>31</v>
      </c>
      <c r="Q89" s="112" t="s">
        <v>31</v>
      </c>
      <c r="R89" s="29" t="s">
        <v>60</v>
      </c>
    </row>
    <row r="90" spans="1:18" ht="25.5">
      <c r="A90" s="87">
        <v>73</v>
      </c>
      <c r="B90" s="128" t="s">
        <v>66</v>
      </c>
      <c r="C90" s="44" t="s">
        <v>66</v>
      </c>
      <c r="D90" s="125" t="s">
        <v>215</v>
      </c>
      <c r="E90" s="29" t="s">
        <v>53</v>
      </c>
      <c r="F90" s="122" t="s">
        <v>28</v>
      </c>
      <c r="G90" s="29" t="s">
        <v>45</v>
      </c>
      <c r="H90" s="29" t="s">
        <v>23</v>
      </c>
      <c r="I90" s="29" t="s">
        <v>55</v>
      </c>
      <c r="J90" s="29" t="s">
        <v>56</v>
      </c>
      <c r="K90" s="106">
        <v>10000000</v>
      </c>
      <c r="L90" s="124">
        <v>45323</v>
      </c>
      <c r="M90" s="108">
        <v>45505</v>
      </c>
      <c r="N90" s="29" t="s">
        <v>72</v>
      </c>
      <c r="O90" s="112" t="s">
        <v>31</v>
      </c>
      <c r="P90" s="112" t="s">
        <v>31</v>
      </c>
      <c r="Q90" s="112" t="s">
        <v>31</v>
      </c>
      <c r="R90" s="29" t="s">
        <v>60</v>
      </c>
    </row>
    <row r="91" spans="1:18" ht="25.5">
      <c r="A91" s="87">
        <v>74</v>
      </c>
      <c r="B91" s="128" t="s">
        <v>66</v>
      </c>
      <c r="C91" s="44" t="s">
        <v>66</v>
      </c>
      <c r="D91" s="127" t="s">
        <v>216</v>
      </c>
      <c r="E91" s="44" t="s">
        <v>53</v>
      </c>
      <c r="F91" s="129" t="s">
        <v>28</v>
      </c>
      <c r="G91" s="44" t="s">
        <v>45</v>
      </c>
      <c r="H91" s="44" t="s">
        <v>23</v>
      </c>
      <c r="I91" s="44" t="s">
        <v>55</v>
      </c>
      <c r="J91" s="44" t="s">
        <v>56</v>
      </c>
      <c r="K91" s="106">
        <v>10000000</v>
      </c>
      <c r="L91" s="124">
        <v>45292</v>
      </c>
      <c r="M91" s="124">
        <v>45536</v>
      </c>
      <c r="N91" s="44" t="s">
        <v>72</v>
      </c>
      <c r="O91" s="126" t="s">
        <v>31</v>
      </c>
      <c r="P91" s="126" t="s">
        <v>31</v>
      </c>
      <c r="Q91" s="126" t="s">
        <v>31</v>
      </c>
      <c r="R91" s="29" t="s">
        <v>60</v>
      </c>
    </row>
    <row r="92" spans="1:18" ht="25.5">
      <c r="A92" s="87">
        <v>75</v>
      </c>
      <c r="B92" s="29" t="s">
        <v>110</v>
      </c>
      <c r="C92" s="29" t="s">
        <v>110</v>
      </c>
      <c r="D92" s="70" t="s">
        <v>217</v>
      </c>
      <c r="E92" s="29" t="s">
        <v>53</v>
      </c>
      <c r="F92" s="29" t="s">
        <v>28</v>
      </c>
      <c r="G92" s="29" t="s">
        <v>45</v>
      </c>
      <c r="H92" s="29" t="s">
        <v>23</v>
      </c>
      <c r="I92" s="29" t="s">
        <v>55</v>
      </c>
      <c r="J92" s="29" t="s">
        <v>56</v>
      </c>
      <c r="K92" s="106">
        <v>10000000</v>
      </c>
      <c r="L92" s="108">
        <v>45292</v>
      </c>
      <c r="M92" s="108">
        <v>45536</v>
      </c>
      <c r="N92" s="29" t="s">
        <v>72</v>
      </c>
      <c r="O92" s="29" t="s">
        <v>31</v>
      </c>
      <c r="P92" s="29" t="s">
        <v>31</v>
      </c>
      <c r="Q92" s="29" t="s">
        <v>31</v>
      </c>
      <c r="R92" s="29" t="s">
        <v>60</v>
      </c>
    </row>
    <row r="93" spans="1:18" ht="25.5">
      <c r="A93" s="87">
        <v>76</v>
      </c>
      <c r="B93" s="29" t="s">
        <v>66</v>
      </c>
      <c r="C93" s="29" t="s">
        <v>66</v>
      </c>
      <c r="D93" s="70" t="s">
        <v>218</v>
      </c>
      <c r="E93" s="29" t="s">
        <v>53</v>
      </c>
      <c r="F93" s="29" t="s">
        <v>28</v>
      </c>
      <c r="G93" s="29" t="s">
        <v>45</v>
      </c>
      <c r="H93" s="29" t="s">
        <v>23</v>
      </c>
      <c r="I93" s="29" t="s">
        <v>55</v>
      </c>
      <c r="J93" s="29" t="s">
        <v>56</v>
      </c>
      <c r="K93" s="106">
        <v>10000000</v>
      </c>
      <c r="L93" s="108">
        <v>45323</v>
      </c>
      <c r="M93" s="108">
        <v>45566</v>
      </c>
      <c r="N93" s="29" t="s">
        <v>72</v>
      </c>
      <c r="O93" s="29" t="s">
        <v>31</v>
      </c>
      <c r="P93" s="29" t="s">
        <v>31</v>
      </c>
      <c r="Q93" s="29" t="s">
        <v>31</v>
      </c>
      <c r="R93" s="29" t="s">
        <v>60</v>
      </c>
    </row>
    <row r="94" spans="1:18" ht="25.5">
      <c r="A94" s="87">
        <v>77</v>
      </c>
      <c r="B94" s="29" t="s">
        <v>66</v>
      </c>
      <c r="C94" s="29" t="s">
        <v>66</v>
      </c>
      <c r="D94" s="130" t="s">
        <v>219</v>
      </c>
      <c r="E94" s="29" t="s">
        <v>53</v>
      </c>
      <c r="F94" s="29" t="s">
        <v>28</v>
      </c>
      <c r="G94" s="29" t="s">
        <v>45</v>
      </c>
      <c r="H94" s="29" t="s">
        <v>23</v>
      </c>
      <c r="I94" s="29" t="s">
        <v>55</v>
      </c>
      <c r="J94" s="29" t="s">
        <v>56</v>
      </c>
      <c r="K94" s="106">
        <v>10000000</v>
      </c>
      <c r="L94" s="108">
        <v>45323</v>
      </c>
      <c r="M94" s="108">
        <v>45566</v>
      </c>
      <c r="N94" s="29" t="s">
        <v>72</v>
      </c>
      <c r="O94" s="29" t="s">
        <v>31</v>
      </c>
      <c r="P94" s="29" t="s">
        <v>31</v>
      </c>
      <c r="Q94" s="29" t="s">
        <v>31</v>
      </c>
      <c r="R94" s="29" t="s">
        <v>60</v>
      </c>
    </row>
    <row r="95" spans="1:18" ht="25.5">
      <c r="A95" s="87">
        <v>78</v>
      </c>
      <c r="B95" s="29" t="s">
        <v>66</v>
      </c>
      <c r="C95" s="29" t="s">
        <v>66</v>
      </c>
      <c r="D95" s="70" t="s">
        <v>220</v>
      </c>
      <c r="E95" s="29" t="s">
        <v>53</v>
      </c>
      <c r="F95" s="29" t="s">
        <v>28</v>
      </c>
      <c r="G95" s="29" t="s">
        <v>45</v>
      </c>
      <c r="H95" s="29" t="s">
        <v>23</v>
      </c>
      <c r="I95" s="29" t="s">
        <v>55</v>
      </c>
      <c r="J95" s="29" t="s">
        <v>56</v>
      </c>
      <c r="K95" s="106">
        <v>10000000</v>
      </c>
      <c r="L95" s="108">
        <v>45323</v>
      </c>
      <c r="M95" s="108">
        <v>45566</v>
      </c>
      <c r="N95" s="29" t="s">
        <v>72</v>
      </c>
      <c r="O95" s="29" t="s">
        <v>31</v>
      </c>
      <c r="P95" s="29" t="s">
        <v>31</v>
      </c>
      <c r="Q95" s="29" t="s">
        <v>31</v>
      </c>
      <c r="R95" s="29" t="s">
        <v>60</v>
      </c>
    </row>
    <row r="96" spans="1:18" ht="25.5">
      <c r="A96" s="87">
        <v>79</v>
      </c>
      <c r="B96" s="29" t="s">
        <v>66</v>
      </c>
      <c r="C96" s="29" t="s">
        <v>66</v>
      </c>
      <c r="D96" s="70" t="s">
        <v>221</v>
      </c>
      <c r="E96" s="29" t="s">
        <v>53</v>
      </c>
      <c r="F96" s="29" t="s">
        <v>28</v>
      </c>
      <c r="G96" s="29" t="s">
        <v>45</v>
      </c>
      <c r="H96" s="29" t="s">
        <v>23</v>
      </c>
      <c r="I96" s="29" t="s">
        <v>55</v>
      </c>
      <c r="J96" s="29" t="s">
        <v>103</v>
      </c>
      <c r="K96" s="106">
        <v>7000000</v>
      </c>
      <c r="L96" s="108">
        <v>45323</v>
      </c>
      <c r="M96" s="108">
        <v>45352</v>
      </c>
      <c r="N96" s="117" t="s">
        <v>104</v>
      </c>
      <c r="O96" s="29" t="s">
        <v>71</v>
      </c>
      <c r="P96" s="112" t="s">
        <v>31</v>
      </c>
      <c r="Q96" s="126" t="s">
        <v>31</v>
      </c>
      <c r="R96" s="29" t="s">
        <v>60</v>
      </c>
    </row>
    <row r="97" spans="1:18" ht="25.5">
      <c r="A97" s="87">
        <v>80</v>
      </c>
      <c r="B97" s="29" t="s">
        <v>58</v>
      </c>
      <c r="C97" s="29" t="s">
        <v>58</v>
      </c>
      <c r="D97" s="130" t="s">
        <v>222</v>
      </c>
      <c r="E97" s="29" t="s">
        <v>53</v>
      </c>
      <c r="F97" s="29" t="s">
        <v>28</v>
      </c>
      <c r="G97" s="29" t="s">
        <v>45</v>
      </c>
      <c r="H97" s="29" t="s">
        <v>23</v>
      </c>
      <c r="I97" s="29" t="s">
        <v>55</v>
      </c>
      <c r="J97" s="29" t="s">
        <v>56</v>
      </c>
      <c r="K97" s="106">
        <v>10000000</v>
      </c>
      <c r="L97" s="108">
        <v>45505</v>
      </c>
      <c r="M97" s="108">
        <v>45627</v>
      </c>
      <c r="N97" s="29" t="s">
        <v>72</v>
      </c>
      <c r="O97" s="29" t="s">
        <v>31</v>
      </c>
      <c r="P97" s="29" t="s">
        <v>31</v>
      </c>
      <c r="Q97" s="29" t="s">
        <v>31</v>
      </c>
      <c r="R97" s="29" t="s">
        <v>60</v>
      </c>
    </row>
    <row r="98" spans="1:18" ht="25.5">
      <c r="A98" s="87">
        <v>81</v>
      </c>
      <c r="B98" s="29" t="s">
        <v>58</v>
      </c>
      <c r="C98" s="29" t="s">
        <v>58</v>
      </c>
      <c r="D98" s="130" t="s">
        <v>223</v>
      </c>
      <c r="E98" s="29" t="s">
        <v>53</v>
      </c>
      <c r="F98" s="29" t="s">
        <v>28</v>
      </c>
      <c r="G98" s="29" t="s">
        <v>45</v>
      </c>
      <c r="H98" s="29" t="s">
        <v>23</v>
      </c>
      <c r="I98" s="29" t="s">
        <v>55</v>
      </c>
      <c r="J98" s="29" t="s">
        <v>56</v>
      </c>
      <c r="K98" s="106">
        <v>10000000</v>
      </c>
      <c r="L98" s="108">
        <v>45505</v>
      </c>
      <c r="M98" s="108">
        <v>45627</v>
      </c>
      <c r="N98" s="29" t="s">
        <v>72</v>
      </c>
      <c r="O98" s="29" t="s">
        <v>31</v>
      </c>
      <c r="P98" s="29" t="s">
        <v>31</v>
      </c>
      <c r="Q98" s="29" t="s">
        <v>31</v>
      </c>
      <c r="R98" s="29" t="s">
        <v>60</v>
      </c>
    </row>
    <row r="99" spans="1:18" ht="25.5">
      <c r="A99" s="87">
        <v>82</v>
      </c>
      <c r="B99" s="29" t="s">
        <v>58</v>
      </c>
      <c r="C99" s="29" t="s">
        <v>58</v>
      </c>
      <c r="D99" s="130" t="s">
        <v>224</v>
      </c>
      <c r="E99" s="29" t="s">
        <v>53</v>
      </c>
      <c r="F99" s="29" t="s">
        <v>28</v>
      </c>
      <c r="G99" s="29" t="s">
        <v>45</v>
      </c>
      <c r="H99" s="29" t="s">
        <v>23</v>
      </c>
      <c r="I99" s="29" t="s">
        <v>55</v>
      </c>
      <c r="J99" s="29" t="s">
        <v>56</v>
      </c>
      <c r="K99" s="106">
        <v>10000000</v>
      </c>
      <c r="L99" s="108">
        <v>45505</v>
      </c>
      <c r="M99" s="108">
        <v>45627</v>
      </c>
      <c r="N99" s="29" t="s">
        <v>72</v>
      </c>
      <c r="O99" s="29" t="s">
        <v>31</v>
      </c>
      <c r="P99" s="29" t="s">
        <v>31</v>
      </c>
      <c r="Q99" s="29" t="s">
        <v>31</v>
      </c>
      <c r="R99" s="29" t="s">
        <v>60</v>
      </c>
    </row>
    <row r="100" spans="1:18" ht="25.5">
      <c r="A100" s="87">
        <v>83</v>
      </c>
      <c r="B100" s="29" t="s">
        <v>58</v>
      </c>
      <c r="C100" s="29" t="s">
        <v>58</v>
      </c>
      <c r="D100" s="130" t="s">
        <v>225</v>
      </c>
      <c r="E100" s="29" t="s">
        <v>53</v>
      </c>
      <c r="F100" s="29" t="s">
        <v>28</v>
      </c>
      <c r="G100" s="29" t="s">
        <v>45</v>
      </c>
      <c r="H100" s="29" t="s">
        <v>23</v>
      </c>
      <c r="I100" s="29" t="s">
        <v>55</v>
      </c>
      <c r="J100" s="29" t="s">
        <v>56</v>
      </c>
      <c r="K100" s="106">
        <v>10000000</v>
      </c>
      <c r="L100" s="108">
        <v>45505</v>
      </c>
      <c r="M100" s="108">
        <v>45627</v>
      </c>
      <c r="N100" s="29" t="s">
        <v>72</v>
      </c>
      <c r="O100" s="29" t="s">
        <v>31</v>
      </c>
      <c r="P100" s="29" t="s">
        <v>31</v>
      </c>
      <c r="Q100" s="29" t="s">
        <v>31</v>
      </c>
      <c r="R100" s="29" t="s">
        <v>60</v>
      </c>
    </row>
    <row r="101" spans="1:18" ht="25.5">
      <c r="A101" s="87">
        <v>84</v>
      </c>
      <c r="B101" s="29" t="s">
        <v>58</v>
      </c>
      <c r="C101" s="29" t="s">
        <v>58</v>
      </c>
      <c r="D101" s="130" t="s">
        <v>226</v>
      </c>
      <c r="E101" s="29" t="s">
        <v>53</v>
      </c>
      <c r="F101" s="29" t="s">
        <v>227</v>
      </c>
      <c r="G101" s="29" t="s">
        <v>45</v>
      </c>
      <c r="H101" s="29" t="s">
        <v>0</v>
      </c>
      <c r="I101" s="29" t="s">
        <v>55</v>
      </c>
      <c r="J101" s="29" t="s">
        <v>103</v>
      </c>
      <c r="K101" s="106">
        <v>10000000</v>
      </c>
      <c r="L101" s="108">
        <v>45353</v>
      </c>
      <c r="M101" s="108">
        <v>45384</v>
      </c>
      <c r="N101" s="29" t="s">
        <v>72</v>
      </c>
      <c r="O101" s="29" t="s">
        <v>31</v>
      </c>
      <c r="P101" s="29" t="s">
        <v>31</v>
      </c>
      <c r="Q101" s="29" t="s">
        <v>31</v>
      </c>
      <c r="R101" s="29" t="s">
        <v>60</v>
      </c>
    </row>
    <row r="102" spans="1:18" ht="25.5">
      <c r="A102" s="87">
        <v>85</v>
      </c>
      <c r="B102" s="29" t="s">
        <v>58</v>
      </c>
      <c r="C102" s="29" t="s">
        <v>59</v>
      </c>
      <c r="D102" s="70" t="s">
        <v>228</v>
      </c>
      <c r="E102" s="29" t="s">
        <v>53</v>
      </c>
      <c r="F102" s="29" t="s">
        <v>229</v>
      </c>
      <c r="G102" s="29" t="s">
        <v>45</v>
      </c>
      <c r="H102" s="29" t="s">
        <v>230</v>
      </c>
      <c r="I102" s="29" t="s">
        <v>55</v>
      </c>
      <c r="J102" s="29" t="s">
        <v>57</v>
      </c>
      <c r="K102" s="106">
        <v>10000000</v>
      </c>
      <c r="L102" s="108">
        <v>45293</v>
      </c>
      <c r="M102" s="108">
        <v>45324</v>
      </c>
      <c r="N102" s="29" t="s">
        <v>72</v>
      </c>
      <c r="O102" s="29" t="s">
        <v>31</v>
      </c>
      <c r="P102" s="29" t="s">
        <v>31</v>
      </c>
      <c r="Q102" s="29" t="s">
        <v>31</v>
      </c>
      <c r="R102" s="29" t="s">
        <v>60</v>
      </c>
    </row>
    <row r="103" spans="1:18" ht="25.5">
      <c r="A103" s="87">
        <v>86</v>
      </c>
      <c r="B103" s="29" t="s">
        <v>58</v>
      </c>
      <c r="C103" s="29" t="s">
        <v>59</v>
      </c>
      <c r="D103" s="70" t="s">
        <v>231</v>
      </c>
      <c r="E103" s="29" t="s">
        <v>53</v>
      </c>
      <c r="F103" s="29" t="s">
        <v>232</v>
      </c>
      <c r="G103" s="29" t="s">
        <v>45</v>
      </c>
      <c r="H103" s="29" t="s">
        <v>23</v>
      </c>
      <c r="I103" s="29" t="s">
        <v>55</v>
      </c>
      <c r="J103" s="29" t="s">
        <v>56</v>
      </c>
      <c r="K103" s="106">
        <v>10000000</v>
      </c>
      <c r="L103" s="108">
        <v>45324</v>
      </c>
      <c r="M103" s="108">
        <v>45353</v>
      </c>
      <c r="N103" s="29" t="s">
        <v>72</v>
      </c>
      <c r="O103" s="29" t="s">
        <v>31</v>
      </c>
      <c r="P103" s="29" t="s">
        <v>31</v>
      </c>
      <c r="Q103" s="29" t="s">
        <v>31</v>
      </c>
      <c r="R103" s="29" t="s">
        <v>60</v>
      </c>
    </row>
    <row r="104" spans="1:18" ht="25.5">
      <c r="A104" s="87">
        <v>87</v>
      </c>
      <c r="B104" s="29" t="s">
        <v>58</v>
      </c>
      <c r="C104" s="29" t="s">
        <v>59</v>
      </c>
      <c r="D104" s="70" t="s">
        <v>233</v>
      </c>
      <c r="E104" s="29" t="s">
        <v>53</v>
      </c>
      <c r="F104" s="29" t="s">
        <v>229</v>
      </c>
      <c r="G104" s="29" t="s">
        <v>45</v>
      </c>
      <c r="H104" s="29" t="s">
        <v>230</v>
      </c>
      <c r="I104" s="29" t="s">
        <v>55</v>
      </c>
      <c r="J104" s="29" t="s">
        <v>56</v>
      </c>
      <c r="K104" s="106">
        <v>10000000</v>
      </c>
      <c r="L104" s="108">
        <v>45506</v>
      </c>
      <c r="M104" s="108">
        <v>45537</v>
      </c>
      <c r="N104" s="29" t="s">
        <v>72</v>
      </c>
      <c r="O104" s="29" t="s">
        <v>31</v>
      </c>
      <c r="P104" s="29" t="s">
        <v>31</v>
      </c>
      <c r="Q104" s="29" t="s">
        <v>31</v>
      </c>
      <c r="R104" s="29" t="s">
        <v>60</v>
      </c>
    </row>
    <row r="105" spans="1:18" ht="25.5">
      <c r="A105" s="87">
        <v>88</v>
      </c>
      <c r="B105" s="29" t="s">
        <v>58</v>
      </c>
      <c r="C105" s="29" t="s">
        <v>59</v>
      </c>
      <c r="D105" s="70" t="s">
        <v>234</v>
      </c>
      <c r="E105" s="29" t="s">
        <v>53</v>
      </c>
      <c r="F105" s="29" t="s">
        <v>28</v>
      </c>
      <c r="G105" s="29" t="s">
        <v>45</v>
      </c>
      <c r="H105" s="29" t="s">
        <v>23</v>
      </c>
      <c r="I105" s="29" t="s">
        <v>55</v>
      </c>
      <c r="J105" s="29" t="s">
        <v>57</v>
      </c>
      <c r="K105" s="106">
        <v>10000000</v>
      </c>
      <c r="L105" s="108">
        <v>45324</v>
      </c>
      <c r="M105" s="108">
        <v>45353</v>
      </c>
      <c r="N105" s="29" t="s">
        <v>72</v>
      </c>
      <c r="O105" s="29" t="s">
        <v>31</v>
      </c>
      <c r="P105" s="29" t="s">
        <v>31</v>
      </c>
      <c r="Q105" s="29" t="s">
        <v>31</v>
      </c>
      <c r="R105" s="29" t="s">
        <v>60</v>
      </c>
    </row>
    <row r="106" spans="1:18" ht="63.75">
      <c r="A106" s="87">
        <v>89</v>
      </c>
      <c r="B106" s="112" t="s">
        <v>84</v>
      </c>
      <c r="C106" s="112" t="s">
        <v>84</v>
      </c>
      <c r="D106" s="131" t="s">
        <v>235</v>
      </c>
      <c r="E106" s="29" t="s">
        <v>53</v>
      </c>
      <c r="F106" s="29" t="s">
        <v>28</v>
      </c>
      <c r="G106" s="29" t="s">
        <v>45</v>
      </c>
      <c r="H106" s="29" t="s">
        <v>23</v>
      </c>
      <c r="I106" s="29" t="s">
        <v>55</v>
      </c>
      <c r="J106" s="29" t="s">
        <v>57</v>
      </c>
      <c r="K106" s="106">
        <v>5000000</v>
      </c>
      <c r="L106" s="108">
        <v>45293</v>
      </c>
      <c r="M106" s="108">
        <v>45353</v>
      </c>
      <c r="N106" s="29" t="s">
        <v>72</v>
      </c>
      <c r="O106" s="29" t="s">
        <v>34</v>
      </c>
      <c r="P106" s="29" t="s">
        <v>31</v>
      </c>
      <c r="Q106" s="29" t="s">
        <v>31</v>
      </c>
      <c r="R106" s="29" t="s">
        <v>60</v>
      </c>
    </row>
    <row r="107" spans="1:18" ht="89.25">
      <c r="A107" s="87">
        <v>90</v>
      </c>
      <c r="B107" s="112" t="s">
        <v>84</v>
      </c>
      <c r="C107" s="112" t="s">
        <v>84</v>
      </c>
      <c r="D107" s="131" t="s">
        <v>236</v>
      </c>
      <c r="E107" s="29" t="s">
        <v>53</v>
      </c>
      <c r="F107" s="29" t="s">
        <v>28</v>
      </c>
      <c r="G107" s="29" t="s">
        <v>45</v>
      </c>
      <c r="H107" s="29" t="s">
        <v>23</v>
      </c>
      <c r="I107" s="29" t="s">
        <v>55</v>
      </c>
      <c r="J107" s="29" t="s">
        <v>57</v>
      </c>
      <c r="K107" s="106">
        <v>5000000</v>
      </c>
      <c r="L107" s="108">
        <v>45384</v>
      </c>
      <c r="M107" s="108">
        <v>45475</v>
      </c>
      <c r="N107" s="29" t="s">
        <v>72</v>
      </c>
      <c r="O107" s="29" t="s">
        <v>34</v>
      </c>
      <c r="P107" s="29" t="s">
        <v>31</v>
      </c>
      <c r="Q107" s="29" t="s">
        <v>31</v>
      </c>
      <c r="R107" s="29" t="s">
        <v>60</v>
      </c>
    </row>
    <row r="108" spans="1:18" ht="89.25">
      <c r="A108" s="87">
        <v>91</v>
      </c>
      <c r="B108" s="112" t="s">
        <v>84</v>
      </c>
      <c r="C108" s="112" t="s">
        <v>84</v>
      </c>
      <c r="D108" s="131" t="s">
        <v>237</v>
      </c>
      <c r="E108" s="29" t="s">
        <v>53</v>
      </c>
      <c r="F108" s="29" t="s">
        <v>28</v>
      </c>
      <c r="G108" s="29" t="s">
        <v>45</v>
      </c>
      <c r="H108" s="29" t="s">
        <v>23</v>
      </c>
      <c r="I108" s="29" t="s">
        <v>55</v>
      </c>
      <c r="J108" s="29" t="s">
        <v>57</v>
      </c>
      <c r="K108" s="106">
        <v>5000000</v>
      </c>
      <c r="L108" s="108">
        <v>45475</v>
      </c>
      <c r="M108" s="108">
        <v>45567</v>
      </c>
      <c r="N108" s="29" t="s">
        <v>72</v>
      </c>
      <c r="O108" s="29" t="s">
        <v>34</v>
      </c>
      <c r="P108" s="29" t="s">
        <v>31</v>
      </c>
      <c r="Q108" s="29" t="s">
        <v>31</v>
      </c>
      <c r="R108" s="29" t="s">
        <v>60</v>
      </c>
    </row>
    <row r="109" spans="1:18" ht="38.25">
      <c r="A109" s="87">
        <v>92</v>
      </c>
      <c r="B109" s="112" t="s">
        <v>84</v>
      </c>
      <c r="C109" s="112" t="s">
        <v>84</v>
      </c>
      <c r="D109" s="131" t="s">
        <v>238</v>
      </c>
      <c r="E109" s="29" t="s">
        <v>53</v>
      </c>
      <c r="F109" s="29">
        <v>876</v>
      </c>
      <c r="G109" s="29" t="s">
        <v>45</v>
      </c>
      <c r="H109" s="29">
        <v>1</v>
      </c>
      <c r="I109" s="29" t="s">
        <v>55</v>
      </c>
      <c r="J109" s="29" t="s">
        <v>57</v>
      </c>
      <c r="K109" s="106">
        <v>14000000</v>
      </c>
      <c r="L109" s="108">
        <v>45301</v>
      </c>
      <c r="M109" s="108">
        <v>45392</v>
      </c>
      <c r="N109" s="29" t="s">
        <v>72</v>
      </c>
      <c r="O109" s="29" t="s">
        <v>34</v>
      </c>
      <c r="P109" s="29" t="s">
        <v>31</v>
      </c>
      <c r="Q109" s="29" t="s">
        <v>31</v>
      </c>
      <c r="R109" s="29" t="s">
        <v>60</v>
      </c>
    </row>
    <row r="110" spans="1:18" ht="25.5">
      <c r="A110" s="87">
        <v>93</v>
      </c>
      <c r="B110" s="112" t="s">
        <v>84</v>
      </c>
      <c r="C110" s="112" t="s">
        <v>84</v>
      </c>
      <c r="D110" s="131" t="s">
        <v>239</v>
      </c>
      <c r="E110" s="29" t="s">
        <v>53</v>
      </c>
      <c r="F110" s="29">
        <v>876</v>
      </c>
      <c r="G110" s="29" t="s">
        <v>45</v>
      </c>
      <c r="H110" s="29">
        <v>1</v>
      </c>
      <c r="I110" s="29" t="s">
        <v>55</v>
      </c>
      <c r="J110" s="29" t="s">
        <v>57</v>
      </c>
      <c r="K110" s="106">
        <v>10000000</v>
      </c>
      <c r="L110" s="108">
        <v>45332</v>
      </c>
      <c r="M110" s="108">
        <v>45453</v>
      </c>
      <c r="N110" s="29" t="s">
        <v>72</v>
      </c>
      <c r="O110" s="29" t="s">
        <v>34</v>
      </c>
      <c r="P110" s="29" t="s">
        <v>31</v>
      </c>
      <c r="Q110" s="29" t="s">
        <v>31</v>
      </c>
      <c r="R110" s="29" t="s">
        <v>60</v>
      </c>
    </row>
    <row r="111" spans="1:18" ht="25.5">
      <c r="A111" s="87">
        <v>94</v>
      </c>
      <c r="B111" s="112" t="s">
        <v>84</v>
      </c>
      <c r="C111" s="112" t="s">
        <v>84</v>
      </c>
      <c r="D111" s="131" t="s">
        <v>240</v>
      </c>
      <c r="E111" s="29" t="s">
        <v>53</v>
      </c>
      <c r="F111" s="29">
        <v>876</v>
      </c>
      <c r="G111" s="29" t="s">
        <v>45</v>
      </c>
      <c r="H111" s="29">
        <v>1</v>
      </c>
      <c r="I111" s="29" t="s">
        <v>55</v>
      </c>
      <c r="J111" s="29" t="s">
        <v>57</v>
      </c>
      <c r="K111" s="106">
        <v>9800000</v>
      </c>
      <c r="L111" s="108">
        <v>45332</v>
      </c>
      <c r="M111" s="108">
        <v>45422</v>
      </c>
      <c r="N111" s="29" t="s">
        <v>72</v>
      </c>
      <c r="O111" s="29" t="s">
        <v>34</v>
      </c>
      <c r="P111" s="29" t="s">
        <v>31</v>
      </c>
      <c r="Q111" s="29" t="s">
        <v>31</v>
      </c>
      <c r="R111" s="29" t="s">
        <v>60</v>
      </c>
    </row>
    <row r="112" spans="1:18" ht="38.25">
      <c r="A112" s="87">
        <v>95</v>
      </c>
      <c r="B112" s="112" t="s">
        <v>84</v>
      </c>
      <c r="C112" s="112" t="s">
        <v>84</v>
      </c>
      <c r="D112" s="131" t="s">
        <v>241</v>
      </c>
      <c r="E112" s="29" t="s">
        <v>53</v>
      </c>
      <c r="F112" s="29">
        <v>876</v>
      </c>
      <c r="G112" s="29" t="s">
        <v>45</v>
      </c>
      <c r="H112" s="29">
        <v>1</v>
      </c>
      <c r="I112" s="29" t="s">
        <v>55</v>
      </c>
      <c r="J112" s="29" t="s">
        <v>57</v>
      </c>
      <c r="K112" s="106">
        <v>9000000</v>
      </c>
      <c r="L112" s="108">
        <v>45332</v>
      </c>
      <c r="M112" s="108">
        <v>45422</v>
      </c>
      <c r="N112" s="29" t="s">
        <v>72</v>
      </c>
      <c r="O112" s="29" t="s">
        <v>34</v>
      </c>
      <c r="P112" s="29" t="s">
        <v>31</v>
      </c>
      <c r="Q112" s="29" t="s">
        <v>31</v>
      </c>
      <c r="R112" s="29" t="s">
        <v>60</v>
      </c>
    </row>
    <row r="113" spans="1:18" ht="25.5">
      <c r="A113" s="87">
        <v>96</v>
      </c>
      <c r="B113" s="41" t="s">
        <v>76</v>
      </c>
      <c r="C113" s="41" t="s">
        <v>77</v>
      </c>
      <c r="D113" s="70" t="s">
        <v>181</v>
      </c>
      <c r="E113" s="29" t="s">
        <v>142</v>
      </c>
      <c r="F113" s="29">
        <v>876</v>
      </c>
      <c r="G113" s="29" t="s">
        <v>45</v>
      </c>
      <c r="H113" s="29">
        <v>1</v>
      </c>
      <c r="I113" s="105" t="s">
        <v>55</v>
      </c>
      <c r="J113" s="29" t="s">
        <v>56</v>
      </c>
      <c r="K113" s="106">
        <v>10000000</v>
      </c>
      <c r="L113" s="108">
        <v>45474</v>
      </c>
      <c r="M113" s="108">
        <v>45474</v>
      </c>
      <c r="N113" s="29" t="s">
        <v>68</v>
      </c>
      <c r="O113" s="29" t="s">
        <v>31</v>
      </c>
      <c r="P113" s="29" t="s">
        <v>31</v>
      </c>
      <c r="Q113" s="29" t="s">
        <v>31</v>
      </c>
      <c r="R113" s="29" t="s">
        <v>60</v>
      </c>
    </row>
    <row r="114" spans="1:18" ht="38.25">
      <c r="A114" s="87">
        <v>97</v>
      </c>
      <c r="B114" s="41" t="s">
        <v>76</v>
      </c>
      <c r="C114" s="41" t="s">
        <v>153</v>
      </c>
      <c r="D114" s="109" t="s">
        <v>182</v>
      </c>
      <c r="E114" s="29" t="s">
        <v>142</v>
      </c>
      <c r="F114" s="29">
        <v>876</v>
      </c>
      <c r="G114" s="29" t="s">
        <v>45</v>
      </c>
      <c r="H114" s="110">
        <v>1</v>
      </c>
      <c r="I114" s="105" t="s">
        <v>55</v>
      </c>
      <c r="J114" s="29" t="s">
        <v>56</v>
      </c>
      <c r="K114" s="111">
        <v>1347749975</v>
      </c>
      <c r="L114" s="108">
        <v>45413</v>
      </c>
      <c r="M114" s="108">
        <v>45505</v>
      </c>
      <c r="N114" s="29" t="s">
        <v>72</v>
      </c>
      <c r="O114" s="29" t="s">
        <v>31</v>
      </c>
      <c r="P114" s="29" t="s">
        <v>31</v>
      </c>
      <c r="Q114" s="29" t="s">
        <v>31</v>
      </c>
      <c r="R114" s="29" t="s">
        <v>60</v>
      </c>
    </row>
    <row r="115" spans="1:18" ht="25.5">
      <c r="A115" s="87">
        <v>98</v>
      </c>
      <c r="B115" s="41" t="s">
        <v>183</v>
      </c>
      <c r="C115" s="41" t="s">
        <v>184</v>
      </c>
      <c r="D115" s="109" t="s">
        <v>255</v>
      </c>
      <c r="E115" s="29" t="s">
        <v>142</v>
      </c>
      <c r="F115" s="29">
        <v>876</v>
      </c>
      <c r="G115" s="29" t="s">
        <v>45</v>
      </c>
      <c r="H115" s="29">
        <v>1</v>
      </c>
      <c r="I115" s="105" t="s">
        <v>55</v>
      </c>
      <c r="J115" s="29" t="s">
        <v>56</v>
      </c>
      <c r="K115" s="106">
        <v>15000000</v>
      </c>
      <c r="L115" s="108">
        <v>45352</v>
      </c>
      <c r="M115" s="108">
        <v>45413</v>
      </c>
      <c r="N115" s="29" t="s">
        <v>27</v>
      </c>
      <c r="O115" s="29" t="s">
        <v>31</v>
      </c>
      <c r="P115" s="29" t="s">
        <v>31</v>
      </c>
      <c r="Q115" s="29" t="s">
        <v>34</v>
      </c>
      <c r="R115" s="29" t="s">
        <v>60</v>
      </c>
    </row>
    <row r="116" spans="1:18" ht="25.5">
      <c r="A116" s="87">
        <v>99</v>
      </c>
      <c r="B116" s="41" t="s">
        <v>186</v>
      </c>
      <c r="C116" s="41" t="s">
        <v>112</v>
      </c>
      <c r="D116" s="109" t="s">
        <v>187</v>
      </c>
      <c r="E116" s="29" t="s">
        <v>142</v>
      </c>
      <c r="F116" s="29">
        <v>876</v>
      </c>
      <c r="G116" s="29" t="s">
        <v>45</v>
      </c>
      <c r="H116" s="29">
        <v>1</v>
      </c>
      <c r="I116" s="105" t="s">
        <v>55</v>
      </c>
      <c r="J116" s="29" t="s">
        <v>56</v>
      </c>
      <c r="K116" s="106">
        <v>10000000</v>
      </c>
      <c r="L116" s="108">
        <v>45352</v>
      </c>
      <c r="M116" s="108">
        <v>45413</v>
      </c>
      <c r="N116" s="29" t="s">
        <v>27</v>
      </c>
      <c r="O116" s="29" t="s">
        <v>31</v>
      </c>
      <c r="P116" s="29" t="s">
        <v>31</v>
      </c>
      <c r="Q116" s="29" t="s">
        <v>34</v>
      </c>
      <c r="R116" s="29" t="s">
        <v>60</v>
      </c>
    </row>
    <row r="117" spans="1:18" ht="38.25">
      <c r="A117" s="87">
        <v>100</v>
      </c>
      <c r="B117" s="29" t="s">
        <v>79</v>
      </c>
      <c r="C117" s="29" t="s">
        <v>80</v>
      </c>
      <c r="D117" s="70" t="s">
        <v>81</v>
      </c>
      <c r="E117" s="29" t="s">
        <v>142</v>
      </c>
      <c r="F117" s="29">
        <v>876</v>
      </c>
      <c r="G117" s="29" t="s">
        <v>45</v>
      </c>
      <c r="H117" s="29">
        <v>1</v>
      </c>
      <c r="I117" s="29" t="s">
        <v>55</v>
      </c>
      <c r="J117" s="29" t="s">
        <v>256</v>
      </c>
      <c r="K117" s="106">
        <v>13500000</v>
      </c>
      <c r="L117" s="108">
        <v>45444</v>
      </c>
      <c r="M117" s="108">
        <v>45444</v>
      </c>
      <c r="N117" s="29" t="s">
        <v>27</v>
      </c>
      <c r="O117" s="29" t="s">
        <v>31</v>
      </c>
      <c r="P117" s="29" t="s">
        <v>31</v>
      </c>
      <c r="Q117" s="29" t="s">
        <v>34</v>
      </c>
      <c r="R117" s="29" t="s">
        <v>60</v>
      </c>
    </row>
    <row r="118" spans="1:18" ht="25.5">
      <c r="A118" s="87">
        <v>101</v>
      </c>
      <c r="B118" s="103" t="s">
        <v>111</v>
      </c>
      <c r="C118" s="103" t="s">
        <v>117</v>
      </c>
      <c r="D118" s="104" t="s">
        <v>257</v>
      </c>
      <c r="E118" s="29" t="s">
        <v>67</v>
      </c>
      <c r="F118" s="29" t="s">
        <v>28</v>
      </c>
      <c r="G118" s="29" t="s">
        <v>45</v>
      </c>
      <c r="H118" s="29" t="s">
        <v>23</v>
      </c>
      <c r="I118" s="134"/>
      <c r="J118" s="29" t="s">
        <v>56</v>
      </c>
      <c r="K118" s="106">
        <v>9950000</v>
      </c>
      <c r="L118" s="135">
        <v>45292</v>
      </c>
      <c r="M118" s="135">
        <v>45413</v>
      </c>
      <c r="N118" s="108" t="s">
        <v>114</v>
      </c>
      <c r="O118" s="103" t="s">
        <v>71</v>
      </c>
      <c r="P118" s="103" t="s">
        <v>70</v>
      </c>
      <c r="Q118" s="103" t="s">
        <v>71</v>
      </c>
      <c r="R118" s="29" t="s">
        <v>60</v>
      </c>
    </row>
    <row r="119" spans="1:18" ht="25.5">
      <c r="A119" s="87">
        <v>102</v>
      </c>
      <c r="B119" s="103" t="s">
        <v>111</v>
      </c>
      <c r="C119" s="103" t="s">
        <v>117</v>
      </c>
      <c r="D119" s="104" t="s">
        <v>258</v>
      </c>
      <c r="E119" s="29" t="s">
        <v>67</v>
      </c>
      <c r="F119" s="29" t="s">
        <v>28</v>
      </c>
      <c r="G119" s="29" t="s">
        <v>45</v>
      </c>
      <c r="H119" s="29" t="s">
        <v>23</v>
      </c>
      <c r="I119" s="134"/>
      <c r="J119" s="29" t="s">
        <v>56</v>
      </c>
      <c r="K119" s="106">
        <v>6500000</v>
      </c>
      <c r="L119" s="135">
        <v>45323</v>
      </c>
      <c r="M119" s="135">
        <v>45413</v>
      </c>
      <c r="N119" s="108" t="s">
        <v>114</v>
      </c>
      <c r="O119" s="103" t="s">
        <v>71</v>
      </c>
      <c r="P119" s="103" t="s">
        <v>70</v>
      </c>
      <c r="Q119" s="103" t="s">
        <v>71</v>
      </c>
      <c r="R119" s="29" t="s">
        <v>60</v>
      </c>
    </row>
    <row r="120" spans="1:18" ht="25.5">
      <c r="A120" s="87">
        <v>103</v>
      </c>
      <c r="B120" s="103" t="s">
        <v>111</v>
      </c>
      <c r="C120" s="103" t="s">
        <v>117</v>
      </c>
      <c r="D120" s="104" t="s">
        <v>259</v>
      </c>
      <c r="E120" s="29" t="s">
        <v>67</v>
      </c>
      <c r="F120" s="29" t="s">
        <v>28</v>
      </c>
      <c r="G120" s="29" t="s">
        <v>45</v>
      </c>
      <c r="H120" s="29" t="s">
        <v>23</v>
      </c>
      <c r="I120" s="134"/>
      <c r="J120" s="103" t="s">
        <v>177</v>
      </c>
      <c r="K120" s="106">
        <v>9750000</v>
      </c>
      <c r="L120" s="135">
        <v>45323</v>
      </c>
      <c r="M120" s="135">
        <v>45413</v>
      </c>
      <c r="N120" s="108" t="s">
        <v>114</v>
      </c>
      <c r="O120" s="103" t="s">
        <v>71</v>
      </c>
      <c r="P120" s="103" t="s">
        <v>70</v>
      </c>
      <c r="Q120" s="103" t="s">
        <v>71</v>
      </c>
      <c r="R120" s="29" t="s">
        <v>60</v>
      </c>
    </row>
    <row r="121" spans="1:18" ht="25.5">
      <c r="A121" s="87">
        <v>104</v>
      </c>
      <c r="B121" s="103" t="s">
        <v>111</v>
      </c>
      <c r="C121" s="103" t="s">
        <v>117</v>
      </c>
      <c r="D121" s="104" t="s">
        <v>260</v>
      </c>
      <c r="E121" s="29" t="s">
        <v>67</v>
      </c>
      <c r="F121" s="29" t="s">
        <v>28</v>
      </c>
      <c r="G121" s="29" t="s">
        <v>45</v>
      </c>
      <c r="H121" s="29" t="s">
        <v>23</v>
      </c>
      <c r="I121" s="134"/>
      <c r="J121" s="103" t="s">
        <v>177</v>
      </c>
      <c r="K121" s="106">
        <v>7600000</v>
      </c>
      <c r="L121" s="135">
        <v>45323</v>
      </c>
      <c r="M121" s="135">
        <v>45413</v>
      </c>
      <c r="N121" s="103" t="s">
        <v>72</v>
      </c>
      <c r="O121" s="103" t="s">
        <v>70</v>
      </c>
      <c r="P121" s="103" t="s">
        <v>70</v>
      </c>
      <c r="Q121" s="103" t="s">
        <v>70</v>
      </c>
      <c r="R121" s="29" t="s">
        <v>60</v>
      </c>
    </row>
    <row r="122" spans="1:18" ht="25.5">
      <c r="A122" s="87">
        <v>105</v>
      </c>
      <c r="B122" s="103" t="s">
        <v>111</v>
      </c>
      <c r="C122" s="103" t="s">
        <v>117</v>
      </c>
      <c r="D122" s="104" t="s">
        <v>262</v>
      </c>
      <c r="E122" s="29" t="s">
        <v>67</v>
      </c>
      <c r="F122" s="29" t="s">
        <v>28</v>
      </c>
      <c r="G122" s="29" t="s">
        <v>45</v>
      </c>
      <c r="H122" s="29" t="s">
        <v>23</v>
      </c>
      <c r="I122" s="134"/>
      <c r="J122" s="103" t="s">
        <v>261</v>
      </c>
      <c r="K122" s="106">
        <v>9900000</v>
      </c>
      <c r="L122" s="135">
        <v>45505</v>
      </c>
      <c r="M122" s="135">
        <v>45597</v>
      </c>
      <c r="N122" s="108" t="s">
        <v>114</v>
      </c>
      <c r="O122" s="103" t="s">
        <v>71</v>
      </c>
      <c r="P122" s="103" t="s">
        <v>70</v>
      </c>
      <c r="Q122" s="103" t="s">
        <v>71</v>
      </c>
      <c r="R122" s="29" t="s">
        <v>60</v>
      </c>
    </row>
    <row r="123" spans="1:18" ht="38.25">
      <c r="A123" s="87">
        <v>106</v>
      </c>
      <c r="B123" s="103" t="s">
        <v>115</v>
      </c>
      <c r="C123" s="103" t="s">
        <v>127</v>
      </c>
      <c r="D123" s="104" t="s">
        <v>263</v>
      </c>
      <c r="E123" s="29" t="s">
        <v>67</v>
      </c>
      <c r="F123" s="29" t="s">
        <v>28</v>
      </c>
      <c r="G123" s="29" t="s">
        <v>45</v>
      </c>
      <c r="H123" s="29" t="s">
        <v>23</v>
      </c>
      <c r="I123" s="134"/>
      <c r="J123" s="103" t="s">
        <v>177</v>
      </c>
      <c r="K123" s="106">
        <v>9000000</v>
      </c>
      <c r="L123" s="135">
        <v>45383</v>
      </c>
      <c r="M123" s="135">
        <v>45474</v>
      </c>
      <c r="N123" s="103" t="s">
        <v>69</v>
      </c>
      <c r="O123" s="103" t="s">
        <v>70</v>
      </c>
      <c r="P123" s="103" t="s">
        <v>70</v>
      </c>
      <c r="Q123" s="103" t="s">
        <v>70</v>
      </c>
      <c r="R123" s="29" t="s">
        <v>60</v>
      </c>
    </row>
    <row r="124" spans="1:18" ht="25.5">
      <c r="A124" s="87">
        <v>107</v>
      </c>
      <c r="B124" s="103" t="s">
        <v>111</v>
      </c>
      <c r="C124" s="103" t="s">
        <v>117</v>
      </c>
      <c r="D124" s="104" t="s">
        <v>264</v>
      </c>
      <c r="E124" s="29" t="s">
        <v>67</v>
      </c>
      <c r="F124" s="29" t="s">
        <v>28</v>
      </c>
      <c r="G124" s="29" t="s">
        <v>45</v>
      </c>
      <c r="H124" s="29" t="s">
        <v>23</v>
      </c>
      <c r="I124" s="134"/>
      <c r="J124" s="103" t="s">
        <v>177</v>
      </c>
      <c r="K124" s="106">
        <v>9900000</v>
      </c>
      <c r="L124" s="135">
        <v>45323</v>
      </c>
      <c r="M124" s="135">
        <v>45413</v>
      </c>
      <c r="N124" s="103" t="s">
        <v>72</v>
      </c>
      <c r="O124" s="103" t="s">
        <v>70</v>
      </c>
      <c r="P124" s="103" t="s">
        <v>70</v>
      </c>
      <c r="Q124" s="103" t="s">
        <v>70</v>
      </c>
      <c r="R124" s="29" t="s">
        <v>60</v>
      </c>
    </row>
    <row r="125" spans="1:18" ht="25.5">
      <c r="A125" s="87">
        <v>108</v>
      </c>
      <c r="B125" s="112" t="s">
        <v>111</v>
      </c>
      <c r="C125" s="112" t="s">
        <v>116</v>
      </c>
      <c r="D125" s="131" t="s">
        <v>265</v>
      </c>
      <c r="E125" s="29" t="s">
        <v>53</v>
      </c>
      <c r="F125" s="122" t="s">
        <v>28</v>
      </c>
      <c r="G125" s="29" t="s">
        <v>45</v>
      </c>
      <c r="H125" s="29" t="s">
        <v>23</v>
      </c>
      <c r="I125" s="29" t="s">
        <v>55</v>
      </c>
      <c r="J125" s="29" t="s">
        <v>57</v>
      </c>
      <c r="K125" s="106">
        <v>9900000</v>
      </c>
      <c r="L125" s="135">
        <v>45323</v>
      </c>
      <c r="M125" s="135">
        <v>45536</v>
      </c>
      <c r="N125" s="29" t="s">
        <v>27</v>
      </c>
      <c r="O125" s="112" t="s">
        <v>34</v>
      </c>
      <c r="P125" s="112" t="s">
        <v>31</v>
      </c>
      <c r="Q125" s="112" t="s">
        <v>34</v>
      </c>
      <c r="R125" s="29" t="s">
        <v>60</v>
      </c>
    </row>
    <row r="126" spans="1:18" ht="25.5">
      <c r="A126" s="87">
        <v>109</v>
      </c>
      <c r="B126" s="136" t="s">
        <v>124</v>
      </c>
      <c r="C126" s="29" t="s">
        <v>117</v>
      </c>
      <c r="D126" s="70" t="s">
        <v>266</v>
      </c>
      <c r="E126" s="29" t="s">
        <v>53</v>
      </c>
      <c r="F126" s="29" t="s">
        <v>54</v>
      </c>
      <c r="G126" s="29" t="s">
        <v>123</v>
      </c>
      <c r="H126" s="29" t="s">
        <v>23</v>
      </c>
      <c r="I126" s="29" t="s">
        <v>55</v>
      </c>
      <c r="J126" s="29" t="s">
        <v>103</v>
      </c>
      <c r="K126" s="106">
        <v>6000000</v>
      </c>
      <c r="L126" s="135">
        <v>45323</v>
      </c>
      <c r="M126" s="135">
        <v>45536</v>
      </c>
      <c r="N126" s="137" t="s">
        <v>104</v>
      </c>
      <c r="O126" s="29" t="s">
        <v>34</v>
      </c>
      <c r="P126" s="29" t="s">
        <v>31</v>
      </c>
      <c r="Q126" s="29" t="s">
        <v>34</v>
      </c>
      <c r="R126" s="29" t="s">
        <v>60</v>
      </c>
    </row>
    <row r="127" spans="1:18" ht="25.5">
      <c r="A127" s="87">
        <v>110</v>
      </c>
      <c r="B127" s="112" t="s">
        <v>118</v>
      </c>
      <c r="C127" s="112" t="s">
        <v>119</v>
      </c>
      <c r="D127" s="113" t="s">
        <v>267</v>
      </c>
      <c r="E127" s="114" t="s">
        <v>67</v>
      </c>
      <c r="F127" s="115" t="s">
        <v>28</v>
      </c>
      <c r="G127" s="116" t="s">
        <v>45</v>
      </c>
      <c r="H127" s="118">
        <v>1</v>
      </c>
      <c r="I127" s="41"/>
      <c r="J127" s="138" t="s">
        <v>113</v>
      </c>
      <c r="K127" s="106">
        <v>7300000</v>
      </c>
      <c r="L127" s="135">
        <v>45383</v>
      </c>
      <c r="M127" s="135">
        <v>45474</v>
      </c>
      <c r="N127" s="108" t="s">
        <v>114</v>
      </c>
      <c r="O127" s="112" t="s">
        <v>71</v>
      </c>
      <c r="P127" s="112" t="s">
        <v>70</v>
      </c>
      <c r="Q127" s="112" t="s">
        <v>71</v>
      </c>
      <c r="R127" s="29" t="s">
        <v>60</v>
      </c>
    </row>
    <row r="128" spans="1:18" ht="25.5">
      <c r="A128" s="87">
        <v>111</v>
      </c>
      <c r="B128" s="41" t="s">
        <v>121</v>
      </c>
      <c r="C128" s="41" t="s">
        <v>122</v>
      </c>
      <c r="D128" s="70" t="s">
        <v>268</v>
      </c>
      <c r="E128" s="29" t="s">
        <v>53</v>
      </c>
      <c r="F128" s="29">
        <v>839</v>
      </c>
      <c r="G128" s="29" t="s">
        <v>123</v>
      </c>
      <c r="H128" s="29">
        <v>1</v>
      </c>
      <c r="I128" s="29" t="s">
        <v>55</v>
      </c>
      <c r="J128" s="29" t="s">
        <v>269</v>
      </c>
      <c r="K128" s="106">
        <v>1200000</v>
      </c>
      <c r="L128" s="108">
        <v>45383</v>
      </c>
      <c r="M128" s="108">
        <v>45444</v>
      </c>
      <c r="N128" s="29" t="s">
        <v>144</v>
      </c>
      <c r="O128" s="29" t="s">
        <v>34</v>
      </c>
      <c r="P128" s="29" t="s">
        <v>31</v>
      </c>
      <c r="Q128" s="29" t="s">
        <v>34</v>
      </c>
      <c r="R128" s="29" t="s">
        <v>60</v>
      </c>
    </row>
    <row r="129" spans="1:18" ht="25.5">
      <c r="A129" s="87">
        <v>112</v>
      </c>
      <c r="B129" s="29" t="s">
        <v>124</v>
      </c>
      <c r="C129" s="29" t="s">
        <v>128</v>
      </c>
      <c r="D129" s="131" t="s">
        <v>129</v>
      </c>
      <c r="E129" s="29" t="s">
        <v>53</v>
      </c>
      <c r="F129" s="29">
        <v>839</v>
      </c>
      <c r="G129" s="112" t="s">
        <v>45</v>
      </c>
      <c r="H129" s="29">
        <v>1</v>
      </c>
      <c r="I129" s="29" t="s">
        <v>55</v>
      </c>
      <c r="J129" s="138" t="s">
        <v>113</v>
      </c>
      <c r="K129" s="106">
        <v>9999999</v>
      </c>
      <c r="L129" s="124">
        <v>45352</v>
      </c>
      <c r="M129" s="124">
        <v>45536</v>
      </c>
      <c r="N129" s="108" t="s">
        <v>114</v>
      </c>
      <c r="O129" s="139" t="s">
        <v>34</v>
      </c>
      <c r="P129" s="139" t="s">
        <v>31</v>
      </c>
      <c r="Q129" s="139" t="s">
        <v>34</v>
      </c>
      <c r="R129" s="29" t="s">
        <v>60</v>
      </c>
    </row>
    <row r="130" spans="1:18" ht="25.5">
      <c r="A130" s="87">
        <v>113</v>
      </c>
      <c r="B130" s="29" t="s">
        <v>130</v>
      </c>
      <c r="C130" s="29" t="s">
        <v>131</v>
      </c>
      <c r="D130" s="140" t="s">
        <v>132</v>
      </c>
      <c r="E130" s="44" t="s">
        <v>53</v>
      </c>
      <c r="F130" s="29">
        <v>839</v>
      </c>
      <c r="G130" s="112" t="s">
        <v>45</v>
      </c>
      <c r="H130" s="112" t="s">
        <v>23</v>
      </c>
      <c r="I130" s="29"/>
      <c r="J130" s="138" t="s">
        <v>113</v>
      </c>
      <c r="K130" s="106">
        <v>6000000</v>
      </c>
      <c r="L130" s="124">
        <v>45352</v>
      </c>
      <c r="M130" s="124">
        <v>45536</v>
      </c>
      <c r="N130" s="108" t="s">
        <v>114</v>
      </c>
      <c r="O130" s="29" t="s">
        <v>34</v>
      </c>
      <c r="P130" s="29" t="s">
        <v>31</v>
      </c>
      <c r="Q130" s="29" t="s">
        <v>34</v>
      </c>
      <c r="R130" s="29" t="s">
        <v>60</v>
      </c>
    </row>
    <row r="131" spans="1:18" ht="25.5">
      <c r="A131" s="87">
        <v>114</v>
      </c>
      <c r="B131" s="29" t="s">
        <v>124</v>
      </c>
      <c r="C131" s="29" t="s">
        <v>117</v>
      </c>
      <c r="D131" s="70" t="s">
        <v>133</v>
      </c>
      <c r="E131" s="29" t="s">
        <v>53</v>
      </c>
      <c r="F131" s="29">
        <v>839</v>
      </c>
      <c r="G131" s="29" t="s">
        <v>45</v>
      </c>
      <c r="H131" s="29">
        <v>1</v>
      </c>
      <c r="I131" s="29" t="s">
        <v>55</v>
      </c>
      <c r="J131" s="138" t="s">
        <v>113</v>
      </c>
      <c r="K131" s="106">
        <v>9500000</v>
      </c>
      <c r="L131" s="124">
        <v>45352</v>
      </c>
      <c r="M131" s="124">
        <v>45536</v>
      </c>
      <c r="N131" s="108" t="s">
        <v>114</v>
      </c>
      <c r="O131" s="29" t="s">
        <v>34</v>
      </c>
      <c r="P131" s="29" t="s">
        <v>31</v>
      </c>
      <c r="Q131" s="29" t="s">
        <v>34</v>
      </c>
      <c r="R131" s="29" t="s">
        <v>60</v>
      </c>
    </row>
    <row r="132" spans="1:18" ht="25.5">
      <c r="A132" s="87">
        <v>115</v>
      </c>
      <c r="B132" s="141" t="s">
        <v>124</v>
      </c>
      <c r="C132" s="112" t="s">
        <v>117</v>
      </c>
      <c r="D132" s="131" t="s">
        <v>134</v>
      </c>
      <c r="E132" s="29" t="s">
        <v>53</v>
      </c>
      <c r="F132" s="122" t="s">
        <v>54</v>
      </c>
      <c r="G132" s="112" t="s">
        <v>123</v>
      </c>
      <c r="H132" s="112" t="s">
        <v>23</v>
      </c>
      <c r="I132" s="29" t="s">
        <v>55</v>
      </c>
      <c r="J132" s="29" t="s">
        <v>103</v>
      </c>
      <c r="K132" s="106">
        <v>9990000</v>
      </c>
      <c r="L132" s="108">
        <v>45383</v>
      </c>
      <c r="M132" s="124">
        <v>45536</v>
      </c>
      <c r="N132" s="108" t="s">
        <v>114</v>
      </c>
      <c r="O132" s="29" t="s">
        <v>34</v>
      </c>
      <c r="P132" s="29" t="s">
        <v>31</v>
      </c>
      <c r="Q132" s="29" t="s">
        <v>34</v>
      </c>
      <c r="R132" s="29" t="s">
        <v>60</v>
      </c>
    </row>
    <row r="133" spans="1:18" ht="25.5">
      <c r="A133" s="87">
        <v>116</v>
      </c>
      <c r="B133" s="141" t="s">
        <v>136</v>
      </c>
      <c r="C133" s="112" t="s">
        <v>137</v>
      </c>
      <c r="D133" s="131" t="s">
        <v>138</v>
      </c>
      <c r="E133" s="29" t="s">
        <v>53</v>
      </c>
      <c r="F133" s="122" t="s">
        <v>54</v>
      </c>
      <c r="G133" s="29" t="s">
        <v>45</v>
      </c>
      <c r="H133" s="112" t="s">
        <v>23</v>
      </c>
      <c r="I133" s="29" t="s">
        <v>55</v>
      </c>
      <c r="J133" s="29" t="s">
        <v>103</v>
      </c>
      <c r="K133" s="106">
        <v>9000000</v>
      </c>
      <c r="L133" s="108">
        <v>45383</v>
      </c>
      <c r="M133" s="124">
        <v>45474</v>
      </c>
      <c r="N133" s="108" t="s">
        <v>114</v>
      </c>
      <c r="O133" s="29" t="s">
        <v>34</v>
      </c>
      <c r="P133" s="29" t="s">
        <v>31</v>
      </c>
      <c r="Q133" s="29" t="s">
        <v>34</v>
      </c>
      <c r="R133" s="29" t="s">
        <v>60</v>
      </c>
    </row>
    <row r="134" spans="1:18" ht="25.5">
      <c r="A134" s="87">
        <v>117</v>
      </c>
      <c r="B134" s="29" t="s">
        <v>124</v>
      </c>
      <c r="C134" s="29" t="s">
        <v>117</v>
      </c>
      <c r="D134" s="70" t="s">
        <v>139</v>
      </c>
      <c r="E134" s="29" t="s">
        <v>53</v>
      </c>
      <c r="F134" s="29">
        <v>839</v>
      </c>
      <c r="G134" s="29" t="s">
        <v>123</v>
      </c>
      <c r="H134" s="29">
        <v>1</v>
      </c>
      <c r="I134" s="29" t="s">
        <v>55</v>
      </c>
      <c r="J134" s="29" t="s">
        <v>103</v>
      </c>
      <c r="K134" s="106">
        <v>9999999</v>
      </c>
      <c r="L134" s="124">
        <v>45323</v>
      </c>
      <c r="M134" s="124">
        <v>45505</v>
      </c>
      <c r="N134" s="108" t="s">
        <v>125</v>
      </c>
      <c r="O134" s="29" t="s">
        <v>31</v>
      </c>
      <c r="P134" s="29" t="s">
        <v>31</v>
      </c>
      <c r="Q134" s="29" t="s">
        <v>31</v>
      </c>
      <c r="R134" s="29" t="s">
        <v>60</v>
      </c>
    </row>
    <row r="135" spans="1:18" ht="25.5">
      <c r="A135" s="87">
        <v>118</v>
      </c>
      <c r="B135" s="136" t="s">
        <v>124</v>
      </c>
      <c r="C135" s="29" t="s">
        <v>117</v>
      </c>
      <c r="D135" s="70" t="s">
        <v>140</v>
      </c>
      <c r="E135" s="29" t="s">
        <v>53</v>
      </c>
      <c r="F135" s="29" t="s">
        <v>54</v>
      </c>
      <c r="G135" s="29" t="s">
        <v>123</v>
      </c>
      <c r="H135" s="29" t="s">
        <v>23</v>
      </c>
      <c r="I135" s="29" t="s">
        <v>55</v>
      </c>
      <c r="J135" s="29" t="s">
        <v>103</v>
      </c>
      <c r="K135" s="106">
        <v>8500000</v>
      </c>
      <c r="L135" s="124">
        <v>45323</v>
      </c>
      <c r="M135" s="124">
        <v>45505</v>
      </c>
      <c r="N135" s="108" t="s">
        <v>114</v>
      </c>
      <c r="O135" s="29" t="s">
        <v>34</v>
      </c>
      <c r="P135" s="29" t="s">
        <v>31</v>
      </c>
      <c r="Q135" s="29" t="s">
        <v>34</v>
      </c>
      <c r="R135" s="29" t="s">
        <v>60</v>
      </c>
    </row>
    <row r="136" spans="1:18" ht="25.5">
      <c r="A136" s="87">
        <v>119</v>
      </c>
      <c r="B136" s="136" t="s">
        <v>124</v>
      </c>
      <c r="C136" s="29" t="s">
        <v>117</v>
      </c>
      <c r="D136" s="70" t="s">
        <v>270</v>
      </c>
      <c r="E136" s="29" t="s">
        <v>53</v>
      </c>
      <c r="F136" s="29" t="s">
        <v>54</v>
      </c>
      <c r="G136" s="29" t="s">
        <v>123</v>
      </c>
      <c r="H136" s="29" t="s">
        <v>23</v>
      </c>
      <c r="I136" s="29" t="s">
        <v>55</v>
      </c>
      <c r="J136" s="29" t="s">
        <v>269</v>
      </c>
      <c r="K136" s="106">
        <v>6200000</v>
      </c>
      <c r="L136" s="108">
        <v>45474</v>
      </c>
      <c r="M136" s="108">
        <v>45627</v>
      </c>
      <c r="N136" s="29" t="s">
        <v>144</v>
      </c>
      <c r="O136" s="29" t="s">
        <v>34</v>
      </c>
      <c r="P136" s="29" t="s">
        <v>31</v>
      </c>
      <c r="Q136" s="29" t="s">
        <v>34</v>
      </c>
      <c r="R136" s="29" t="s">
        <v>60</v>
      </c>
    </row>
    <row r="137" spans="1:18" ht="25.5">
      <c r="A137" s="87">
        <v>120</v>
      </c>
      <c r="B137" s="136" t="s">
        <v>124</v>
      </c>
      <c r="C137" s="29" t="s">
        <v>117</v>
      </c>
      <c r="D137" s="70" t="s">
        <v>271</v>
      </c>
      <c r="E137" s="29" t="s">
        <v>53</v>
      </c>
      <c r="F137" s="29" t="s">
        <v>54</v>
      </c>
      <c r="G137" s="29" t="s">
        <v>123</v>
      </c>
      <c r="H137" s="29" t="s">
        <v>23</v>
      </c>
      <c r="I137" s="29" t="s">
        <v>55</v>
      </c>
      <c r="J137" s="29" t="s">
        <v>269</v>
      </c>
      <c r="K137" s="106">
        <v>9650000</v>
      </c>
      <c r="L137" s="108">
        <v>45474</v>
      </c>
      <c r="M137" s="108">
        <v>45658</v>
      </c>
      <c r="N137" s="29" t="s">
        <v>126</v>
      </c>
      <c r="O137" s="29" t="s">
        <v>31</v>
      </c>
      <c r="P137" s="29" t="s">
        <v>31</v>
      </c>
      <c r="Q137" s="29" t="s">
        <v>31</v>
      </c>
      <c r="R137" s="29" t="s">
        <v>60</v>
      </c>
    </row>
    <row r="138" spans="1:18" ht="25.5">
      <c r="A138" s="87">
        <v>121</v>
      </c>
      <c r="B138" s="136" t="s">
        <v>124</v>
      </c>
      <c r="C138" s="29" t="s">
        <v>117</v>
      </c>
      <c r="D138" s="70" t="s">
        <v>272</v>
      </c>
      <c r="E138" s="29" t="s">
        <v>53</v>
      </c>
      <c r="F138" s="29" t="s">
        <v>54</v>
      </c>
      <c r="G138" s="29" t="s">
        <v>123</v>
      </c>
      <c r="H138" s="29" t="s">
        <v>23</v>
      </c>
      <c r="I138" s="29" t="s">
        <v>55</v>
      </c>
      <c r="J138" s="29" t="s">
        <v>269</v>
      </c>
      <c r="K138" s="106">
        <v>8700000</v>
      </c>
      <c r="L138" s="108">
        <v>45444</v>
      </c>
      <c r="M138" s="108">
        <v>45658</v>
      </c>
      <c r="N138" s="29" t="s">
        <v>126</v>
      </c>
      <c r="O138" s="29" t="s">
        <v>31</v>
      </c>
      <c r="P138" s="29" t="s">
        <v>31</v>
      </c>
      <c r="Q138" s="29" t="s">
        <v>31</v>
      </c>
      <c r="R138" s="29" t="s">
        <v>60</v>
      </c>
    </row>
    <row r="139" spans="1:18" ht="25.5">
      <c r="A139" s="87">
        <v>122</v>
      </c>
      <c r="B139" s="136" t="s">
        <v>124</v>
      </c>
      <c r="C139" s="29" t="s">
        <v>117</v>
      </c>
      <c r="D139" s="70" t="s">
        <v>273</v>
      </c>
      <c r="E139" s="29" t="s">
        <v>53</v>
      </c>
      <c r="F139" s="29" t="s">
        <v>54</v>
      </c>
      <c r="G139" s="29" t="s">
        <v>123</v>
      </c>
      <c r="H139" s="29" t="s">
        <v>23</v>
      </c>
      <c r="I139" s="29" t="s">
        <v>55</v>
      </c>
      <c r="J139" s="29" t="s">
        <v>56</v>
      </c>
      <c r="K139" s="106">
        <v>6624599.31</v>
      </c>
      <c r="L139" s="108">
        <v>45536</v>
      </c>
      <c r="M139" s="108">
        <v>45627</v>
      </c>
      <c r="N139" s="29" t="s">
        <v>126</v>
      </c>
      <c r="O139" s="29" t="s">
        <v>31</v>
      </c>
      <c r="P139" s="29" t="s">
        <v>31</v>
      </c>
      <c r="Q139" s="29" t="s">
        <v>31</v>
      </c>
      <c r="R139" s="29" t="s">
        <v>60</v>
      </c>
    </row>
    <row r="140" spans="1:18" ht="25.5">
      <c r="A140" s="87">
        <v>123</v>
      </c>
      <c r="B140" s="136" t="s">
        <v>124</v>
      </c>
      <c r="C140" s="29" t="s">
        <v>117</v>
      </c>
      <c r="D140" s="70" t="s">
        <v>275</v>
      </c>
      <c r="E140" s="29" t="s">
        <v>53</v>
      </c>
      <c r="F140" s="29">
        <v>839</v>
      </c>
      <c r="G140" s="29" t="s">
        <v>123</v>
      </c>
      <c r="H140" s="29">
        <v>1</v>
      </c>
      <c r="I140" s="29" t="s">
        <v>55</v>
      </c>
      <c r="J140" s="29" t="s">
        <v>56</v>
      </c>
      <c r="K140" s="106">
        <v>5600000</v>
      </c>
      <c r="L140" s="142">
        <v>45292</v>
      </c>
      <c r="M140" s="142">
        <v>45413</v>
      </c>
      <c r="N140" s="101" t="s">
        <v>104</v>
      </c>
      <c r="O140" s="101" t="s">
        <v>34</v>
      </c>
      <c r="P140" s="101" t="s">
        <v>31</v>
      </c>
      <c r="Q140" s="101" t="s">
        <v>34</v>
      </c>
      <c r="R140" s="29" t="s">
        <v>60</v>
      </c>
    </row>
    <row r="141" spans="1:18" ht="25.5">
      <c r="A141" s="87">
        <v>124</v>
      </c>
      <c r="B141" s="136" t="s">
        <v>124</v>
      </c>
      <c r="C141" s="29" t="s">
        <v>117</v>
      </c>
      <c r="D141" s="70" t="s">
        <v>276</v>
      </c>
      <c r="E141" s="29" t="s">
        <v>53</v>
      </c>
      <c r="F141" s="29">
        <v>839</v>
      </c>
      <c r="G141" s="29" t="s">
        <v>123</v>
      </c>
      <c r="H141" s="29">
        <v>1</v>
      </c>
      <c r="I141" s="29" t="s">
        <v>55</v>
      </c>
      <c r="J141" s="29" t="s">
        <v>113</v>
      </c>
      <c r="K141" s="106">
        <v>9893500</v>
      </c>
      <c r="L141" s="142">
        <v>45292</v>
      </c>
      <c r="M141" s="142">
        <v>45383</v>
      </c>
      <c r="N141" s="101" t="s">
        <v>104</v>
      </c>
      <c r="O141" s="101" t="s">
        <v>34</v>
      </c>
      <c r="P141" s="101" t="s">
        <v>31</v>
      </c>
      <c r="Q141" s="101" t="s">
        <v>34</v>
      </c>
      <c r="R141" s="29" t="s">
        <v>60</v>
      </c>
    </row>
    <row r="142" spans="1:18" ht="12.75">
      <c r="A142" s="87">
        <v>125</v>
      </c>
      <c r="B142" s="101" t="s">
        <v>124</v>
      </c>
      <c r="C142" s="101" t="s">
        <v>117</v>
      </c>
      <c r="D142" s="143" t="s">
        <v>277</v>
      </c>
      <c r="E142" s="101" t="s">
        <v>53</v>
      </c>
      <c r="F142" s="101">
        <v>839</v>
      </c>
      <c r="G142" s="101" t="s">
        <v>123</v>
      </c>
      <c r="H142" s="101">
        <v>1</v>
      </c>
      <c r="I142" s="101" t="s">
        <v>55</v>
      </c>
      <c r="J142" s="101" t="s">
        <v>56</v>
      </c>
      <c r="K142" s="106">
        <v>5500000</v>
      </c>
      <c r="L142" s="142">
        <v>45292</v>
      </c>
      <c r="M142" s="142">
        <v>45383</v>
      </c>
      <c r="N142" s="101" t="s">
        <v>274</v>
      </c>
      <c r="O142" s="101" t="s">
        <v>31</v>
      </c>
      <c r="P142" s="101" t="s">
        <v>31</v>
      </c>
      <c r="Q142" s="101" t="s">
        <v>31</v>
      </c>
      <c r="R142" s="29" t="s">
        <v>60</v>
      </c>
    </row>
    <row r="143" spans="1:18" ht="12.75">
      <c r="A143" s="87">
        <v>126</v>
      </c>
      <c r="B143" s="101" t="s">
        <v>124</v>
      </c>
      <c r="C143" s="101" t="s">
        <v>117</v>
      </c>
      <c r="D143" s="143" t="s">
        <v>278</v>
      </c>
      <c r="E143" s="101" t="s">
        <v>53</v>
      </c>
      <c r="F143" s="101">
        <v>839</v>
      </c>
      <c r="G143" s="101" t="s">
        <v>123</v>
      </c>
      <c r="H143" s="101">
        <v>1</v>
      </c>
      <c r="I143" s="101" t="s">
        <v>55</v>
      </c>
      <c r="J143" s="101" t="s">
        <v>103</v>
      </c>
      <c r="K143" s="106">
        <v>9573530</v>
      </c>
      <c r="L143" s="142">
        <v>45292</v>
      </c>
      <c r="M143" s="142">
        <v>45444</v>
      </c>
      <c r="N143" s="101" t="s">
        <v>104</v>
      </c>
      <c r="O143" s="101" t="s">
        <v>34</v>
      </c>
      <c r="P143" s="101" t="s">
        <v>31</v>
      </c>
      <c r="Q143" s="101" t="s">
        <v>34</v>
      </c>
      <c r="R143" s="29" t="s">
        <v>60</v>
      </c>
    </row>
    <row r="144" spans="1:18" ht="51">
      <c r="A144" s="87">
        <v>127</v>
      </c>
      <c r="B144" s="53" t="s">
        <v>285</v>
      </c>
      <c r="C144" s="53" t="s">
        <v>286</v>
      </c>
      <c r="D144" s="60" t="s">
        <v>287</v>
      </c>
      <c r="E144" s="29" t="s">
        <v>288</v>
      </c>
      <c r="F144" s="41">
        <v>839</v>
      </c>
      <c r="G144" s="46" t="s">
        <v>282</v>
      </c>
      <c r="H144" s="46">
        <v>1</v>
      </c>
      <c r="I144" s="41" t="s">
        <v>289</v>
      </c>
      <c r="J144" s="46" t="s">
        <v>290</v>
      </c>
      <c r="K144" s="106">
        <v>40000000</v>
      </c>
      <c r="L144" s="52">
        <v>45323</v>
      </c>
      <c r="M144" s="52">
        <v>45412</v>
      </c>
      <c r="N144" s="144" t="s">
        <v>72</v>
      </c>
      <c r="O144" s="145" t="s">
        <v>71</v>
      </c>
      <c r="P144" s="145" t="s">
        <v>70</v>
      </c>
      <c r="Q144" s="145" t="s">
        <v>71</v>
      </c>
      <c r="R144" s="29" t="s">
        <v>61</v>
      </c>
    </row>
    <row r="145" spans="1:18" ht="25.5">
      <c r="A145" s="87">
        <v>128</v>
      </c>
      <c r="B145" s="53" t="s">
        <v>279</v>
      </c>
      <c r="C145" s="53" t="s">
        <v>280</v>
      </c>
      <c r="D145" s="60" t="s">
        <v>291</v>
      </c>
      <c r="E145" s="29" t="s">
        <v>281</v>
      </c>
      <c r="F145" s="41" t="s">
        <v>54</v>
      </c>
      <c r="G145" s="46" t="s">
        <v>282</v>
      </c>
      <c r="H145" s="46">
        <v>1</v>
      </c>
      <c r="I145" s="41">
        <v>87423</v>
      </c>
      <c r="J145" s="146" t="s">
        <v>283</v>
      </c>
      <c r="K145" s="106">
        <v>2093967</v>
      </c>
      <c r="L145" s="52">
        <v>45292</v>
      </c>
      <c r="M145" s="52">
        <v>45352</v>
      </c>
      <c r="N145" s="51" t="s">
        <v>284</v>
      </c>
      <c r="O145" s="47" t="s">
        <v>71</v>
      </c>
      <c r="P145" s="47" t="s">
        <v>70</v>
      </c>
      <c r="Q145" s="47" t="s">
        <v>70</v>
      </c>
      <c r="R145" s="29" t="s">
        <v>61</v>
      </c>
    </row>
    <row r="146" spans="1:18" ht="25.5">
      <c r="A146" s="87">
        <v>129</v>
      </c>
      <c r="B146" s="53" t="s">
        <v>279</v>
      </c>
      <c r="C146" s="53" t="s">
        <v>280</v>
      </c>
      <c r="D146" s="60" t="s">
        <v>292</v>
      </c>
      <c r="E146" s="146" t="s">
        <v>281</v>
      </c>
      <c r="F146" s="41" t="s">
        <v>54</v>
      </c>
      <c r="G146" s="146" t="s">
        <v>293</v>
      </c>
      <c r="H146" s="145">
        <v>1</v>
      </c>
      <c r="I146" s="147">
        <v>87423</v>
      </c>
      <c r="J146" s="146" t="s">
        <v>294</v>
      </c>
      <c r="K146" s="106">
        <v>6972445</v>
      </c>
      <c r="L146" s="52">
        <v>45292</v>
      </c>
      <c r="M146" s="52">
        <v>45352</v>
      </c>
      <c r="N146" s="51" t="s">
        <v>284</v>
      </c>
      <c r="O146" s="47" t="s">
        <v>71</v>
      </c>
      <c r="P146" s="47" t="s">
        <v>70</v>
      </c>
      <c r="Q146" s="47" t="s">
        <v>70</v>
      </c>
      <c r="R146" s="29" t="s">
        <v>61</v>
      </c>
    </row>
    <row r="147" spans="1:18" ht="38.25">
      <c r="A147" s="87">
        <v>130</v>
      </c>
      <c r="B147" s="53" t="s">
        <v>97</v>
      </c>
      <c r="C147" s="53" t="s">
        <v>295</v>
      </c>
      <c r="D147" s="60" t="s">
        <v>296</v>
      </c>
      <c r="E147" s="29" t="s">
        <v>281</v>
      </c>
      <c r="F147" s="41" t="s">
        <v>54</v>
      </c>
      <c r="G147" s="46" t="s">
        <v>282</v>
      </c>
      <c r="H147" s="46">
        <v>1</v>
      </c>
      <c r="I147" s="147">
        <v>45000</v>
      </c>
      <c r="J147" s="146" t="s">
        <v>297</v>
      </c>
      <c r="K147" s="106">
        <v>2500000</v>
      </c>
      <c r="L147" s="52">
        <v>45292</v>
      </c>
      <c r="M147" s="52">
        <v>45627</v>
      </c>
      <c r="N147" s="51" t="s">
        <v>298</v>
      </c>
      <c r="O147" s="47" t="s">
        <v>31</v>
      </c>
      <c r="P147" s="47" t="s">
        <v>70</v>
      </c>
      <c r="Q147" s="47" t="s">
        <v>70</v>
      </c>
      <c r="R147" s="29" t="s">
        <v>61</v>
      </c>
    </row>
    <row r="148" spans="1:18" ht="25.5">
      <c r="A148" s="87">
        <v>131</v>
      </c>
      <c r="B148" s="53" t="s">
        <v>279</v>
      </c>
      <c r="C148" s="53" t="s">
        <v>280</v>
      </c>
      <c r="D148" s="60" t="s">
        <v>299</v>
      </c>
      <c r="E148" s="29" t="s">
        <v>281</v>
      </c>
      <c r="F148" s="41" t="s">
        <v>54</v>
      </c>
      <c r="G148" s="46" t="s">
        <v>282</v>
      </c>
      <c r="H148" s="46">
        <v>1</v>
      </c>
      <c r="I148" s="41">
        <v>87423</v>
      </c>
      <c r="J148" s="146" t="s">
        <v>283</v>
      </c>
      <c r="K148" s="106">
        <v>392999</v>
      </c>
      <c r="L148" s="52">
        <v>45292</v>
      </c>
      <c r="M148" s="52">
        <v>45352</v>
      </c>
      <c r="N148" s="51" t="s">
        <v>284</v>
      </c>
      <c r="O148" s="47" t="s">
        <v>71</v>
      </c>
      <c r="P148" s="47" t="s">
        <v>70</v>
      </c>
      <c r="Q148" s="47" t="s">
        <v>70</v>
      </c>
      <c r="R148" s="29" t="s">
        <v>61</v>
      </c>
    </row>
    <row r="149" spans="1:18" ht="25.5">
      <c r="A149" s="87">
        <v>132</v>
      </c>
      <c r="B149" s="53" t="s">
        <v>279</v>
      </c>
      <c r="C149" s="53" t="s">
        <v>280</v>
      </c>
      <c r="D149" s="60" t="s">
        <v>300</v>
      </c>
      <c r="E149" s="29" t="s">
        <v>281</v>
      </c>
      <c r="F149" s="41" t="s">
        <v>54</v>
      </c>
      <c r="G149" s="46" t="s">
        <v>282</v>
      </c>
      <c r="H149" s="46">
        <v>1</v>
      </c>
      <c r="I149" s="41">
        <v>87423</v>
      </c>
      <c r="J149" s="146" t="s">
        <v>283</v>
      </c>
      <c r="K149" s="106">
        <v>2800443</v>
      </c>
      <c r="L149" s="52">
        <v>45292</v>
      </c>
      <c r="M149" s="52">
        <v>45383</v>
      </c>
      <c r="N149" s="51" t="s">
        <v>284</v>
      </c>
      <c r="O149" s="47" t="s">
        <v>71</v>
      </c>
      <c r="P149" s="47" t="s">
        <v>70</v>
      </c>
      <c r="Q149" s="47" t="s">
        <v>70</v>
      </c>
      <c r="R149" s="29" t="s">
        <v>61</v>
      </c>
    </row>
    <row r="150" spans="1:18" ht="38.25">
      <c r="A150" s="87">
        <v>133</v>
      </c>
      <c r="B150" s="53" t="s">
        <v>285</v>
      </c>
      <c r="C150" s="53" t="s">
        <v>286</v>
      </c>
      <c r="D150" s="60" t="s">
        <v>301</v>
      </c>
      <c r="E150" s="29" t="s">
        <v>281</v>
      </c>
      <c r="F150" s="41" t="s">
        <v>54</v>
      </c>
      <c r="G150" s="46" t="s">
        <v>282</v>
      </c>
      <c r="H150" s="46">
        <v>1</v>
      </c>
      <c r="I150" s="41" t="s">
        <v>302</v>
      </c>
      <c r="J150" s="46" t="s">
        <v>290</v>
      </c>
      <c r="K150" s="106">
        <v>10635116</v>
      </c>
      <c r="L150" s="52">
        <v>45323</v>
      </c>
      <c r="M150" s="52">
        <v>45413</v>
      </c>
      <c r="N150" s="48" t="s">
        <v>284</v>
      </c>
      <c r="O150" s="48" t="s">
        <v>71</v>
      </c>
      <c r="P150" s="47" t="s">
        <v>70</v>
      </c>
      <c r="Q150" s="47" t="s">
        <v>71</v>
      </c>
      <c r="R150" s="29" t="s">
        <v>61</v>
      </c>
    </row>
    <row r="151" spans="1:18" ht="25.5">
      <c r="A151" s="87">
        <v>134</v>
      </c>
      <c r="B151" s="53" t="s">
        <v>279</v>
      </c>
      <c r="C151" s="53" t="s">
        <v>280</v>
      </c>
      <c r="D151" s="60" t="s">
        <v>303</v>
      </c>
      <c r="E151" s="29" t="s">
        <v>281</v>
      </c>
      <c r="F151" s="41" t="s">
        <v>54</v>
      </c>
      <c r="G151" s="46" t="s">
        <v>282</v>
      </c>
      <c r="H151" s="46">
        <v>1</v>
      </c>
      <c r="I151" s="41">
        <v>87423</v>
      </c>
      <c r="J151" s="146" t="s">
        <v>283</v>
      </c>
      <c r="K151" s="106">
        <v>233434</v>
      </c>
      <c r="L151" s="52">
        <v>45292</v>
      </c>
      <c r="M151" s="52">
        <v>45383</v>
      </c>
      <c r="N151" s="51" t="s">
        <v>304</v>
      </c>
      <c r="O151" s="47" t="s">
        <v>34</v>
      </c>
      <c r="P151" s="47" t="s">
        <v>70</v>
      </c>
      <c r="Q151" s="47" t="s">
        <v>31</v>
      </c>
      <c r="R151" s="29" t="s">
        <v>61</v>
      </c>
    </row>
    <row r="152" spans="1:18" ht="25.5">
      <c r="A152" s="87">
        <v>135</v>
      </c>
      <c r="B152" s="53" t="s">
        <v>305</v>
      </c>
      <c r="C152" s="53" t="s">
        <v>306</v>
      </c>
      <c r="D152" s="60" t="s">
        <v>307</v>
      </c>
      <c r="E152" s="29" t="s">
        <v>281</v>
      </c>
      <c r="F152" s="41" t="s">
        <v>54</v>
      </c>
      <c r="G152" s="148" t="s">
        <v>282</v>
      </c>
      <c r="H152" s="148">
        <v>1</v>
      </c>
      <c r="I152" s="41" t="s">
        <v>302</v>
      </c>
      <c r="J152" s="148" t="s">
        <v>290</v>
      </c>
      <c r="K152" s="106">
        <v>5000000</v>
      </c>
      <c r="L152" s="149">
        <v>45292</v>
      </c>
      <c r="M152" s="149">
        <v>45627</v>
      </c>
      <c r="N152" s="150" t="s">
        <v>304</v>
      </c>
      <c r="O152" s="47" t="s">
        <v>34</v>
      </c>
      <c r="P152" s="47" t="s">
        <v>70</v>
      </c>
      <c r="Q152" s="47" t="s">
        <v>70</v>
      </c>
      <c r="R152" s="29" t="s">
        <v>61</v>
      </c>
    </row>
    <row r="153" spans="1:18" ht="25.5">
      <c r="A153" s="87">
        <v>136</v>
      </c>
      <c r="B153" s="53" t="s">
        <v>308</v>
      </c>
      <c r="C153" s="53" t="s">
        <v>309</v>
      </c>
      <c r="D153" s="151" t="s">
        <v>310</v>
      </c>
      <c r="E153" s="29" t="s">
        <v>281</v>
      </c>
      <c r="F153" s="41">
        <v>839</v>
      </c>
      <c r="G153" s="152" t="s">
        <v>293</v>
      </c>
      <c r="H153" s="148">
        <v>1</v>
      </c>
      <c r="I153" s="41" t="s">
        <v>311</v>
      </c>
      <c r="J153" s="46" t="s">
        <v>312</v>
      </c>
      <c r="K153" s="106">
        <v>850000</v>
      </c>
      <c r="L153" s="153">
        <v>45292</v>
      </c>
      <c r="M153" s="153">
        <v>45627</v>
      </c>
      <c r="N153" s="152" t="s">
        <v>304</v>
      </c>
      <c r="O153" s="47" t="s">
        <v>34</v>
      </c>
      <c r="P153" s="47" t="s">
        <v>70</v>
      </c>
      <c r="Q153" s="47" t="s">
        <v>70</v>
      </c>
      <c r="R153" s="29" t="s">
        <v>61</v>
      </c>
    </row>
    <row r="154" spans="1:18" ht="25.5">
      <c r="A154" s="87">
        <v>137</v>
      </c>
      <c r="B154" s="53" t="s">
        <v>279</v>
      </c>
      <c r="C154" s="53" t="s">
        <v>280</v>
      </c>
      <c r="D154" s="154" t="s">
        <v>313</v>
      </c>
      <c r="E154" s="29" t="s">
        <v>281</v>
      </c>
      <c r="F154" s="41" t="s">
        <v>54</v>
      </c>
      <c r="G154" s="145" t="s">
        <v>282</v>
      </c>
      <c r="H154" s="145">
        <v>1</v>
      </c>
      <c r="I154" s="41" t="s">
        <v>311</v>
      </c>
      <c r="J154" s="145" t="s">
        <v>312</v>
      </c>
      <c r="K154" s="106">
        <v>6739936</v>
      </c>
      <c r="L154" s="155" t="s">
        <v>314</v>
      </c>
      <c r="M154" s="155" t="s">
        <v>315</v>
      </c>
      <c r="N154" s="156" t="s">
        <v>304</v>
      </c>
      <c r="O154" s="145" t="s">
        <v>71</v>
      </c>
      <c r="P154" s="145" t="s">
        <v>70</v>
      </c>
      <c r="Q154" s="145" t="s">
        <v>70</v>
      </c>
      <c r="R154" s="29" t="s">
        <v>61</v>
      </c>
    </row>
    <row r="155" spans="1:18" ht="25.5">
      <c r="A155" s="87">
        <v>138</v>
      </c>
      <c r="B155" s="53" t="s">
        <v>279</v>
      </c>
      <c r="C155" s="53" t="s">
        <v>280</v>
      </c>
      <c r="D155" s="154" t="s">
        <v>316</v>
      </c>
      <c r="E155" s="29" t="s">
        <v>281</v>
      </c>
      <c r="F155" s="41" t="s">
        <v>54</v>
      </c>
      <c r="G155" s="145" t="s">
        <v>282</v>
      </c>
      <c r="H155" s="145">
        <v>1</v>
      </c>
      <c r="I155" s="41" t="s">
        <v>311</v>
      </c>
      <c r="J155" s="145" t="s">
        <v>312</v>
      </c>
      <c r="K155" s="106">
        <v>258923</v>
      </c>
      <c r="L155" s="155" t="s">
        <v>314</v>
      </c>
      <c r="M155" s="155" t="s">
        <v>315</v>
      </c>
      <c r="N155" s="156" t="s">
        <v>304</v>
      </c>
      <c r="O155" s="145" t="s">
        <v>71</v>
      </c>
      <c r="P155" s="145" t="s">
        <v>70</v>
      </c>
      <c r="Q155" s="145" t="s">
        <v>70</v>
      </c>
      <c r="R155" s="29" t="s">
        <v>61</v>
      </c>
    </row>
    <row r="156" spans="1:18" ht="38.25">
      <c r="A156" s="87">
        <v>139</v>
      </c>
      <c r="B156" s="53" t="s">
        <v>317</v>
      </c>
      <c r="C156" s="157" t="s">
        <v>318</v>
      </c>
      <c r="D156" s="60" t="s">
        <v>319</v>
      </c>
      <c r="E156" s="29" t="s">
        <v>288</v>
      </c>
      <c r="F156" s="41" t="s">
        <v>54</v>
      </c>
      <c r="G156" s="46" t="s">
        <v>282</v>
      </c>
      <c r="H156" s="46">
        <v>1</v>
      </c>
      <c r="I156" s="41" t="s">
        <v>311</v>
      </c>
      <c r="J156" s="145" t="s">
        <v>312</v>
      </c>
      <c r="K156" s="106">
        <v>28948820</v>
      </c>
      <c r="L156" s="52">
        <v>45292</v>
      </c>
      <c r="M156" s="52">
        <v>45383</v>
      </c>
      <c r="N156" s="144" t="s">
        <v>298</v>
      </c>
      <c r="O156" s="145" t="s">
        <v>31</v>
      </c>
      <c r="P156" s="145" t="s">
        <v>70</v>
      </c>
      <c r="Q156" s="145" t="s">
        <v>70</v>
      </c>
      <c r="R156" s="29" t="s">
        <v>61</v>
      </c>
    </row>
    <row r="157" spans="1:18" ht="38.25">
      <c r="A157" s="87">
        <v>140</v>
      </c>
      <c r="B157" s="53" t="s">
        <v>167</v>
      </c>
      <c r="C157" s="53" t="s">
        <v>320</v>
      </c>
      <c r="D157" s="158" t="s">
        <v>321</v>
      </c>
      <c r="E157" s="29" t="s">
        <v>281</v>
      </c>
      <c r="F157" s="41" t="s">
        <v>54</v>
      </c>
      <c r="G157" s="159" t="s">
        <v>322</v>
      </c>
      <c r="H157" s="160">
        <v>1</v>
      </c>
      <c r="I157" s="41" t="s">
        <v>311</v>
      </c>
      <c r="J157" s="145" t="s">
        <v>312</v>
      </c>
      <c r="K157" s="106">
        <v>487500</v>
      </c>
      <c r="L157" s="52">
        <v>45306</v>
      </c>
      <c r="M157" s="52">
        <v>45627</v>
      </c>
      <c r="N157" s="51" t="s">
        <v>284</v>
      </c>
      <c r="O157" s="145" t="s">
        <v>71</v>
      </c>
      <c r="P157" s="145" t="s">
        <v>70</v>
      </c>
      <c r="Q157" s="145" t="s">
        <v>70</v>
      </c>
      <c r="R157" s="29" t="s">
        <v>61</v>
      </c>
    </row>
    <row r="158" spans="1:18" ht="25.5">
      <c r="A158" s="87">
        <v>141</v>
      </c>
      <c r="B158" s="53" t="s">
        <v>323</v>
      </c>
      <c r="C158" s="53" t="s">
        <v>324</v>
      </c>
      <c r="D158" s="158" t="s">
        <v>325</v>
      </c>
      <c r="E158" s="159" t="s">
        <v>281</v>
      </c>
      <c r="F158" s="41" t="s">
        <v>54</v>
      </c>
      <c r="G158" s="159" t="s">
        <v>282</v>
      </c>
      <c r="H158" s="160">
        <v>1</v>
      </c>
      <c r="I158" s="147">
        <v>87423</v>
      </c>
      <c r="J158" s="159" t="s">
        <v>283</v>
      </c>
      <c r="K158" s="106">
        <v>395500</v>
      </c>
      <c r="L158" s="161">
        <v>45292</v>
      </c>
      <c r="M158" s="161">
        <v>45627</v>
      </c>
      <c r="N158" s="146" t="s">
        <v>284</v>
      </c>
      <c r="O158" s="145" t="s">
        <v>71</v>
      </c>
      <c r="P158" s="145" t="s">
        <v>70</v>
      </c>
      <c r="Q158" s="145" t="s">
        <v>70</v>
      </c>
      <c r="R158" s="29" t="s">
        <v>61</v>
      </c>
    </row>
    <row r="159" spans="1:18" ht="25.5">
      <c r="A159" s="87">
        <v>142</v>
      </c>
      <c r="B159" s="53" t="s">
        <v>326</v>
      </c>
      <c r="C159" s="53" t="s">
        <v>327</v>
      </c>
      <c r="D159" s="60" t="s">
        <v>328</v>
      </c>
      <c r="E159" s="159" t="s">
        <v>281</v>
      </c>
      <c r="F159" s="41" t="s">
        <v>54</v>
      </c>
      <c r="G159" s="159" t="s">
        <v>282</v>
      </c>
      <c r="H159" s="160">
        <v>1</v>
      </c>
      <c r="I159" s="147">
        <v>87423</v>
      </c>
      <c r="J159" s="159" t="s">
        <v>283</v>
      </c>
      <c r="K159" s="106">
        <v>210000</v>
      </c>
      <c r="L159" s="161">
        <v>45292</v>
      </c>
      <c r="M159" s="161">
        <v>45627</v>
      </c>
      <c r="N159" s="159" t="s">
        <v>284</v>
      </c>
      <c r="O159" s="145" t="s">
        <v>71</v>
      </c>
      <c r="P159" s="145" t="s">
        <v>70</v>
      </c>
      <c r="Q159" s="145" t="s">
        <v>70</v>
      </c>
      <c r="R159" s="29" t="s">
        <v>61</v>
      </c>
    </row>
    <row r="160" spans="1:18" ht="25.5">
      <c r="A160" s="87">
        <v>143</v>
      </c>
      <c r="B160" s="53" t="s">
        <v>323</v>
      </c>
      <c r="C160" s="53" t="s">
        <v>324</v>
      </c>
      <c r="D160" s="60" t="s">
        <v>329</v>
      </c>
      <c r="E160" s="159" t="s">
        <v>281</v>
      </c>
      <c r="F160" s="41" t="s">
        <v>54</v>
      </c>
      <c r="G160" s="159" t="s">
        <v>282</v>
      </c>
      <c r="H160" s="160">
        <v>1</v>
      </c>
      <c r="I160" s="147">
        <v>87423</v>
      </c>
      <c r="J160" s="159" t="s">
        <v>283</v>
      </c>
      <c r="K160" s="106">
        <v>270500</v>
      </c>
      <c r="L160" s="161">
        <v>45292</v>
      </c>
      <c r="M160" s="161">
        <v>45627</v>
      </c>
      <c r="N160" s="159" t="s">
        <v>284</v>
      </c>
      <c r="O160" s="145" t="s">
        <v>71</v>
      </c>
      <c r="P160" s="145" t="s">
        <v>70</v>
      </c>
      <c r="Q160" s="145" t="s">
        <v>70</v>
      </c>
      <c r="R160" s="29" t="s">
        <v>61</v>
      </c>
    </row>
    <row r="161" spans="1:18" ht="38.25">
      <c r="A161" s="87">
        <v>144</v>
      </c>
      <c r="B161" s="53" t="s">
        <v>285</v>
      </c>
      <c r="C161" s="53" t="s">
        <v>286</v>
      </c>
      <c r="D161" s="60" t="s">
        <v>330</v>
      </c>
      <c r="E161" s="29" t="s">
        <v>288</v>
      </c>
      <c r="F161" s="41" t="s">
        <v>54</v>
      </c>
      <c r="G161" s="46" t="s">
        <v>282</v>
      </c>
      <c r="H161" s="46">
        <v>1</v>
      </c>
      <c r="I161" s="41" t="s">
        <v>289</v>
      </c>
      <c r="J161" s="46" t="s">
        <v>290</v>
      </c>
      <c r="K161" s="106">
        <v>200000000</v>
      </c>
      <c r="L161" s="52">
        <v>45292</v>
      </c>
      <c r="M161" s="52">
        <v>45657</v>
      </c>
      <c r="N161" s="51" t="s">
        <v>72</v>
      </c>
      <c r="O161" s="145" t="s">
        <v>71</v>
      </c>
      <c r="P161" s="145" t="s">
        <v>70</v>
      </c>
      <c r="Q161" s="145" t="s">
        <v>71</v>
      </c>
      <c r="R161" s="29" t="s">
        <v>61</v>
      </c>
    </row>
    <row r="162" spans="1:18" ht="25.5">
      <c r="A162" s="87">
        <v>145</v>
      </c>
      <c r="B162" s="53" t="s">
        <v>285</v>
      </c>
      <c r="C162" s="53" t="s">
        <v>286</v>
      </c>
      <c r="D162" s="60" t="s">
        <v>331</v>
      </c>
      <c r="E162" s="29" t="s">
        <v>288</v>
      </c>
      <c r="F162" s="41" t="s">
        <v>54</v>
      </c>
      <c r="G162" s="46" t="s">
        <v>282</v>
      </c>
      <c r="H162" s="46">
        <v>1</v>
      </c>
      <c r="I162" s="41" t="s">
        <v>289</v>
      </c>
      <c r="J162" s="46" t="s">
        <v>290</v>
      </c>
      <c r="K162" s="106">
        <v>20000000</v>
      </c>
      <c r="L162" s="52">
        <v>45292</v>
      </c>
      <c r="M162" s="52">
        <v>45657</v>
      </c>
      <c r="N162" s="51" t="s">
        <v>72</v>
      </c>
      <c r="O162" s="145" t="s">
        <v>71</v>
      </c>
      <c r="P162" s="145" t="s">
        <v>70</v>
      </c>
      <c r="Q162" s="145" t="s">
        <v>71</v>
      </c>
      <c r="R162" s="29" t="s">
        <v>61</v>
      </c>
    </row>
    <row r="163" spans="1:18" ht="51">
      <c r="A163" s="87">
        <v>146</v>
      </c>
      <c r="B163" s="53" t="s">
        <v>317</v>
      </c>
      <c r="C163" s="157" t="s">
        <v>318</v>
      </c>
      <c r="D163" s="60" t="s">
        <v>332</v>
      </c>
      <c r="E163" s="29" t="s">
        <v>288</v>
      </c>
      <c r="F163" s="41" t="s">
        <v>54</v>
      </c>
      <c r="G163" s="46" t="s">
        <v>282</v>
      </c>
      <c r="H163" s="46">
        <v>1</v>
      </c>
      <c r="I163" s="41" t="s">
        <v>289</v>
      </c>
      <c r="J163" s="46" t="s">
        <v>290</v>
      </c>
      <c r="K163" s="106">
        <v>10000000</v>
      </c>
      <c r="L163" s="52">
        <v>45292</v>
      </c>
      <c r="M163" s="52">
        <v>45657</v>
      </c>
      <c r="N163" s="144" t="s">
        <v>284</v>
      </c>
      <c r="O163" s="145" t="s">
        <v>71</v>
      </c>
      <c r="P163" s="145" t="s">
        <v>70</v>
      </c>
      <c r="Q163" s="145" t="s">
        <v>70</v>
      </c>
      <c r="R163" s="29" t="s">
        <v>61</v>
      </c>
    </row>
    <row r="164" spans="1:18" ht="38.25">
      <c r="A164" s="87">
        <v>147</v>
      </c>
      <c r="B164" s="53" t="s">
        <v>317</v>
      </c>
      <c r="C164" s="157" t="s">
        <v>318</v>
      </c>
      <c r="D164" s="60" t="s">
        <v>333</v>
      </c>
      <c r="E164" s="29" t="s">
        <v>288</v>
      </c>
      <c r="F164" s="41" t="s">
        <v>54</v>
      </c>
      <c r="G164" s="46" t="s">
        <v>282</v>
      </c>
      <c r="H164" s="46">
        <v>1</v>
      </c>
      <c r="I164" s="41" t="s">
        <v>289</v>
      </c>
      <c r="J164" s="46" t="s">
        <v>290</v>
      </c>
      <c r="K164" s="106">
        <v>30000000</v>
      </c>
      <c r="L164" s="52">
        <v>45292</v>
      </c>
      <c r="M164" s="52">
        <v>45657</v>
      </c>
      <c r="N164" s="144" t="s">
        <v>284</v>
      </c>
      <c r="O164" s="145" t="s">
        <v>71</v>
      </c>
      <c r="P164" s="145" t="s">
        <v>70</v>
      </c>
      <c r="Q164" s="145" t="s">
        <v>70</v>
      </c>
      <c r="R164" s="29" t="s">
        <v>61</v>
      </c>
    </row>
    <row r="165" spans="1:18" ht="76.5">
      <c r="A165" s="87">
        <v>148</v>
      </c>
      <c r="B165" s="162" t="s">
        <v>285</v>
      </c>
      <c r="C165" s="162" t="s">
        <v>286</v>
      </c>
      <c r="D165" s="60" t="s">
        <v>334</v>
      </c>
      <c r="E165" s="29" t="s">
        <v>288</v>
      </c>
      <c r="F165" s="41" t="s">
        <v>54</v>
      </c>
      <c r="G165" s="46" t="s">
        <v>282</v>
      </c>
      <c r="H165" s="46">
        <v>1</v>
      </c>
      <c r="I165" s="41" t="s">
        <v>311</v>
      </c>
      <c r="J165" s="46" t="s">
        <v>312</v>
      </c>
      <c r="K165" s="106">
        <v>55000000</v>
      </c>
      <c r="L165" s="52">
        <v>45292</v>
      </c>
      <c r="M165" s="52">
        <v>45657</v>
      </c>
      <c r="N165" s="51" t="s">
        <v>72</v>
      </c>
      <c r="O165" s="145" t="s">
        <v>71</v>
      </c>
      <c r="P165" s="145" t="s">
        <v>70</v>
      </c>
      <c r="Q165" s="145" t="s">
        <v>71</v>
      </c>
      <c r="R165" s="29" t="s">
        <v>61</v>
      </c>
    </row>
    <row r="166" spans="1:18" ht="25.5">
      <c r="A166" s="87">
        <v>149</v>
      </c>
      <c r="B166" s="53" t="s">
        <v>279</v>
      </c>
      <c r="C166" s="53" t="s">
        <v>280</v>
      </c>
      <c r="D166" s="60" t="s">
        <v>335</v>
      </c>
      <c r="E166" s="29" t="s">
        <v>281</v>
      </c>
      <c r="F166" s="41" t="s">
        <v>54</v>
      </c>
      <c r="G166" s="46" t="s">
        <v>282</v>
      </c>
      <c r="H166" s="46">
        <v>1</v>
      </c>
      <c r="I166" s="41">
        <v>87423</v>
      </c>
      <c r="J166" s="146" t="s">
        <v>283</v>
      </c>
      <c r="K166" s="106">
        <v>1753295</v>
      </c>
      <c r="L166" s="52">
        <v>45323</v>
      </c>
      <c r="M166" s="52">
        <v>45383</v>
      </c>
      <c r="N166" s="51" t="s">
        <v>284</v>
      </c>
      <c r="O166" s="47" t="s">
        <v>71</v>
      </c>
      <c r="P166" s="47" t="s">
        <v>70</v>
      </c>
      <c r="Q166" s="47" t="s">
        <v>70</v>
      </c>
      <c r="R166" s="29" t="s">
        <v>61</v>
      </c>
    </row>
    <row r="167" spans="1:18" ht="25.5">
      <c r="A167" s="87">
        <v>150</v>
      </c>
      <c r="B167" s="53" t="s">
        <v>279</v>
      </c>
      <c r="C167" s="53" t="s">
        <v>280</v>
      </c>
      <c r="D167" s="60" t="s">
        <v>336</v>
      </c>
      <c r="E167" s="29" t="s">
        <v>281</v>
      </c>
      <c r="F167" s="41" t="s">
        <v>54</v>
      </c>
      <c r="G167" s="46" t="s">
        <v>282</v>
      </c>
      <c r="H167" s="46">
        <v>1</v>
      </c>
      <c r="I167" s="41">
        <v>87423</v>
      </c>
      <c r="J167" s="146" t="s">
        <v>283</v>
      </c>
      <c r="K167" s="106">
        <v>708989</v>
      </c>
      <c r="L167" s="52">
        <v>45323</v>
      </c>
      <c r="M167" s="52">
        <v>45383</v>
      </c>
      <c r="N167" s="51" t="s">
        <v>284</v>
      </c>
      <c r="O167" s="47" t="s">
        <v>71</v>
      </c>
      <c r="P167" s="47" t="s">
        <v>70</v>
      </c>
      <c r="Q167" s="47" t="s">
        <v>70</v>
      </c>
      <c r="R167" s="29" t="s">
        <v>61</v>
      </c>
    </row>
    <row r="168" spans="1:18" ht="38.25">
      <c r="A168" s="87">
        <v>151</v>
      </c>
      <c r="B168" s="53" t="s">
        <v>279</v>
      </c>
      <c r="C168" s="53" t="s">
        <v>280</v>
      </c>
      <c r="D168" s="60" t="s">
        <v>337</v>
      </c>
      <c r="E168" s="29" t="s">
        <v>281</v>
      </c>
      <c r="F168" s="41" t="s">
        <v>54</v>
      </c>
      <c r="G168" s="46" t="s">
        <v>282</v>
      </c>
      <c r="H168" s="46">
        <v>1</v>
      </c>
      <c r="I168" s="41">
        <v>400000</v>
      </c>
      <c r="J168" s="46" t="s">
        <v>338</v>
      </c>
      <c r="K168" s="106">
        <v>4316328</v>
      </c>
      <c r="L168" s="52">
        <v>45323</v>
      </c>
      <c r="M168" s="52">
        <v>45383</v>
      </c>
      <c r="N168" s="51" t="s">
        <v>298</v>
      </c>
      <c r="O168" s="47" t="s">
        <v>31</v>
      </c>
      <c r="P168" s="47" t="s">
        <v>70</v>
      </c>
      <c r="Q168" s="47" t="s">
        <v>70</v>
      </c>
      <c r="R168" s="29" t="s">
        <v>61</v>
      </c>
    </row>
    <row r="169" spans="1:18" ht="25.5">
      <c r="A169" s="87">
        <v>152</v>
      </c>
      <c r="B169" s="53" t="s">
        <v>279</v>
      </c>
      <c r="C169" s="53" t="s">
        <v>280</v>
      </c>
      <c r="D169" s="60" t="s">
        <v>339</v>
      </c>
      <c r="E169" s="29" t="s">
        <v>281</v>
      </c>
      <c r="F169" s="41" t="s">
        <v>54</v>
      </c>
      <c r="G169" s="46" t="s">
        <v>282</v>
      </c>
      <c r="H169" s="46">
        <v>1</v>
      </c>
      <c r="I169" s="41">
        <v>87423</v>
      </c>
      <c r="J169" s="146" t="s">
        <v>283</v>
      </c>
      <c r="K169" s="106">
        <v>370746</v>
      </c>
      <c r="L169" s="52">
        <v>45323</v>
      </c>
      <c r="M169" s="52">
        <v>45383</v>
      </c>
      <c r="N169" s="51" t="s">
        <v>284</v>
      </c>
      <c r="O169" s="47" t="s">
        <v>71</v>
      </c>
      <c r="P169" s="47" t="s">
        <v>70</v>
      </c>
      <c r="Q169" s="47" t="s">
        <v>70</v>
      </c>
      <c r="R169" s="29" t="s">
        <v>61</v>
      </c>
    </row>
    <row r="170" spans="1:18" ht="25.5">
      <c r="A170" s="87">
        <v>153</v>
      </c>
      <c r="B170" s="53" t="s">
        <v>279</v>
      </c>
      <c r="C170" s="53" t="s">
        <v>340</v>
      </c>
      <c r="D170" s="151" t="s">
        <v>341</v>
      </c>
      <c r="E170" s="29" t="s">
        <v>281</v>
      </c>
      <c r="F170" s="41">
        <v>839</v>
      </c>
      <c r="G170" s="152" t="s">
        <v>293</v>
      </c>
      <c r="H170" s="148">
        <v>1</v>
      </c>
      <c r="I170" s="41" t="s">
        <v>311</v>
      </c>
      <c r="J170" s="46" t="s">
        <v>312</v>
      </c>
      <c r="K170" s="106">
        <v>900000</v>
      </c>
      <c r="L170" s="153">
        <v>45323</v>
      </c>
      <c r="M170" s="153">
        <v>45627</v>
      </c>
      <c r="N170" s="152" t="s">
        <v>284</v>
      </c>
      <c r="O170" s="47" t="s">
        <v>34</v>
      </c>
      <c r="P170" s="47" t="s">
        <v>70</v>
      </c>
      <c r="Q170" s="47" t="s">
        <v>70</v>
      </c>
      <c r="R170" s="29" t="s">
        <v>61</v>
      </c>
    </row>
    <row r="171" spans="1:18" ht="25.5">
      <c r="A171" s="87">
        <v>154</v>
      </c>
      <c r="B171" s="53" t="s">
        <v>279</v>
      </c>
      <c r="C171" s="53" t="s">
        <v>340</v>
      </c>
      <c r="D171" s="151" t="s">
        <v>342</v>
      </c>
      <c r="E171" s="29" t="s">
        <v>281</v>
      </c>
      <c r="F171" s="41">
        <v>839</v>
      </c>
      <c r="G171" s="152" t="s">
        <v>293</v>
      </c>
      <c r="H171" s="148">
        <v>1</v>
      </c>
      <c r="I171" s="41" t="s">
        <v>311</v>
      </c>
      <c r="J171" s="46" t="s">
        <v>312</v>
      </c>
      <c r="K171" s="106">
        <v>3500000</v>
      </c>
      <c r="L171" s="153">
        <v>45323</v>
      </c>
      <c r="M171" s="153">
        <v>45627</v>
      </c>
      <c r="N171" s="152" t="s">
        <v>284</v>
      </c>
      <c r="O171" s="47" t="s">
        <v>34</v>
      </c>
      <c r="P171" s="47" t="s">
        <v>70</v>
      </c>
      <c r="Q171" s="47" t="s">
        <v>70</v>
      </c>
      <c r="R171" s="29" t="s">
        <v>61</v>
      </c>
    </row>
    <row r="172" spans="1:18" ht="25.5">
      <c r="A172" s="87">
        <v>155</v>
      </c>
      <c r="B172" s="53" t="s">
        <v>110</v>
      </c>
      <c r="C172" s="53" t="s">
        <v>343</v>
      </c>
      <c r="D172" s="151" t="s">
        <v>344</v>
      </c>
      <c r="E172" s="29" t="s">
        <v>281</v>
      </c>
      <c r="F172" s="41">
        <v>839</v>
      </c>
      <c r="G172" s="152" t="s">
        <v>293</v>
      </c>
      <c r="H172" s="148">
        <v>1</v>
      </c>
      <c r="I172" s="41" t="s">
        <v>311</v>
      </c>
      <c r="J172" s="46" t="s">
        <v>312</v>
      </c>
      <c r="K172" s="106">
        <v>550000</v>
      </c>
      <c r="L172" s="153">
        <v>45323</v>
      </c>
      <c r="M172" s="153">
        <v>45627</v>
      </c>
      <c r="N172" s="152" t="s">
        <v>284</v>
      </c>
      <c r="O172" s="47" t="s">
        <v>34</v>
      </c>
      <c r="P172" s="47" t="s">
        <v>70</v>
      </c>
      <c r="Q172" s="47" t="s">
        <v>70</v>
      </c>
      <c r="R172" s="29" t="s">
        <v>61</v>
      </c>
    </row>
    <row r="173" spans="1:18" ht="38.25">
      <c r="A173" s="87">
        <v>156</v>
      </c>
      <c r="B173" s="163" t="s">
        <v>345</v>
      </c>
      <c r="C173" s="163" t="s">
        <v>346</v>
      </c>
      <c r="D173" s="60" t="s">
        <v>347</v>
      </c>
      <c r="E173" s="29" t="s">
        <v>281</v>
      </c>
      <c r="F173" s="41" t="s">
        <v>54</v>
      </c>
      <c r="G173" s="164" t="s">
        <v>282</v>
      </c>
      <c r="H173" s="164">
        <v>1</v>
      </c>
      <c r="I173" s="41">
        <v>87423</v>
      </c>
      <c r="J173" s="156" t="s">
        <v>283</v>
      </c>
      <c r="K173" s="106">
        <v>500000</v>
      </c>
      <c r="L173" s="153">
        <v>45323</v>
      </c>
      <c r="M173" s="153">
        <v>45383</v>
      </c>
      <c r="N173" s="165" t="s">
        <v>284</v>
      </c>
      <c r="O173" s="49" t="s">
        <v>71</v>
      </c>
      <c r="P173" s="49" t="s">
        <v>70</v>
      </c>
      <c r="Q173" s="49" t="s">
        <v>70</v>
      </c>
      <c r="R173" s="29" t="s">
        <v>61</v>
      </c>
    </row>
    <row r="174" spans="1:18" ht="25.5">
      <c r="A174" s="87">
        <v>157</v>
      </c>
      <c r="B174" s="53" t="s">
        <v>279</v>
      </c>
      <c r="C174" s="53" t="s">
        <v>280</v>
      </c>
      <c r="D174" s="154" t="s">
        <v>348</v>
      </c>
      <c r="E174" s="29" t="s">
        <v>281</v>
      </c>
      <c r="F174" s="41" t="s">
        <v>54</v>
      </c>
      <c r="G174" s="145" t="s">
        <v>282</v>
      </c>
      <c r="H174" s="145">
        <v>1</v>
      </c>
      <c r="I174" s="41" t="s">
        <v>311</v>
      </c>
      <c r="J174" s="145" t="s">
        <v>312</v>
      </c>
      <c r="K174" s="106">
        <v>300000</v>
      </c>
      <c r="L174" s="155" t="s">
        <v>349</v>
      </c>
      <c r="M174" s="155" t="s">
        <v>315</v>
      </c>
      <c r="N174" s="156" t="s">
        <v>284</v>
      </c>
      <c r="O174" s="145" t="s">
        <v>71</v>
      </c>
      <c r="P174" s="145" t="s">
        <v>70</v>
      </c>
      <c r="Q174" s="145" t="s">
        <v>70</v>
      </c>
      <c r="R174" s="29" t="s">
        <v>61</v>
      </c>
    </row>
    <row r="175" spans="1:18" ht="38.25">
      <c r="A175" s="87">
        <v>158</v>
      </c>
      <c r="B175" s="53" t="s">
        <v>279</v>
      </c>
      <c r="C175" s="53" t="s">
        <v>280</v>
      </c>
      <c r="D175" s="154" t="s">
        <v>350</v>
      </c>
      <c r="E175" s="29" t="s">
        <v>281</v>
      </c>
      <c r="F175" s="41" t="s">
        <v>54</v>
      </c>
      <c r="G175" s="145" t="s">
        <v>282</v>
      </c>
      <c r="H175" s="145">
        <v>1</v>
      </c>
      <c r="I175" s="41" t="s">
        <v>311</v>
      </c>
      <c r="J175" s="145" t="s">
        <v>312</v>
      </c>
      <c r="K175" s="106">
        <v>300000</v>
      </c>
      <c r="L175" s="155" t="s">
        <v>349</v>
      </c>
      <c r="M175" s="155" t="s">
        <v>315</v>
      </c>
      <c r="N175" s="51" t="s">
        <v>298</v>
      </c>
      <c r="O175" s="166" t="s">
        <v>70</v>
      </c>
      <c r="P175" s="166" t="s">
        <v>70</v>
      </c>
      <c r="Q175" s="166" t="s">
        <v>70</v>
      </c>
      <c r="R175" s="29" t="s">
        <v>61</v>
      </c>
    </row>
    <row r="176" spans="1:18" ht="38.25">
      <c r="A176" s="87">
        <v>159</v>
      </c>
      <c r="B176" s="53" t="s">
        <v>279</v>
      </c>
      <c r="C176" s="53" t="s">
        <v>280</v>
      </c>
      <c r="D176" s="154" t="s">
        <v>351</v>
      </c>
      <c r="E176" s="29" t="s">
        <v>281</v>
      </c>
      <c r="F176" s="41" t="s">
        <v>54</v>
      </c>
      <c r="G176" s="145" t="s">
        <v>282</v>
      </c>
      <c r="H176" s="145">
        <v>1</v>
      </c>
      <c r="I176" s="41" t="s">
        <v>311</v>
      </c>
      <c r="J176" s="145" t="s">
        <v>312</v>
      </c>
      <c r="K176" s="106">
        <v>1000000</v>
      </c>
      <c r="L176" s="155" t="s">
        <v>349</v>
      </c>
      <c r="M176" s="155" t="s">
        <v>315</v>
      </c>
      <c r="N176" s="51" t="s">
        <v>298</v>
      </c>
      <c r="O176" s="166" t="s">
        <v>70</v>
      </c>
      <c r="P176" s="166" t="s">
        <v>70</v>
      </c>
      <c r="Q176" s="166" t="s">
        <v>70</v>
      </c>
      <c r="R176" s="29" t="s">
        <v>61</v>
      </c>
    </row>
    <row r="177" spans="1:18" ht="38.25">
      <c r="A177" s="87">
        <v>160</v>
      </c>
      <c r="B177" s="53" t="s">
        <v>352</v>
      </c>
      <c r="C177" s="53" t="s">
        <v>353</v>
      </c>
      <c r="D177" s="60" t="s">
        <v>354</v>
      </c>
      <c r="E177" s="29" t="s">
        <v>281</v>
      </c>
      <c r="F177" s="41" t="s">
        <v>54</v>
      </c>
      <c r="G177" s="46" t="s">
        <v>282</v>
      </c>
      <c r="H177" s="46">
        <v>1</v>
      </c>
      <c r="I177" s="41" t="s">
        <v>311</v>
      </c>
      <c r="J177" s="145" t="s">
        <v>312</v>
      </c>
      <c r="K177" s="106">
        <v>2056000</v>
      </c>
      <c r="L177" s="52">
        <v>45323</v>
      </c>
      <c r="M177" s="52">
        <v>45627</v>
      </c>
      <c r="N177" s="51" t="s">
        <v>284</v>
      </c>
      <c r="O177" s="145" t="s">
        <v>71</v>
      </c>
      <c r="P177" s="145" t="s">
        <v>70</v>
      </c>
      <c r="Q177" s="145" t="s">
        <v>70</v>
      </c>
      <c r="R177" s="29" t="s">
        <v>61</v>
      </c>
    </row>
    <row r="178" spans="1:18" ht="76.5">
      <c r="A178" s="87">
        <v>161</v>
      </c>
      <c r="B178" s="53" t="s">
        <v>355</v>
      </c>
      <c r="C178" s="53" t="s">
        <v>356</v>
      </c>
      <c r="D178" s="158" t="s">
        <v>357</v>
      </c>
      <c r="E178" s="29" t="s">
        <v>281</v>
      </c>
      <c r="F178" s="41" t="s">
        <v>54</v>
      </c>
      <c r="G178" s="148" t="s">
        <v>282</v>
      </c>
      <c r="H178" s="148">
        <v>1</v>
      </c>
      <c r="I178" s="41" t="s">
        <v>358</v>
      </c>
      <c r="J178" s="148" t="s">
        <v>297</v>
      </c>
      <c r="K178" s="106">
        <v>1920000</v>
      </c>
      <c r="L178" s="52">
        <v>45323</v>
      </c>
      <c r="M178" s="52">
        <v>45444</v>
      </c>
      <c r="N178" s="51" t="s">
        <v>298</v>
      </c>
      <c r="O178" s="47" t="s">
        <v>31</v>
      </c>
      <c r="P178" s="47" t="s">
        <v>70</v>
      </c>
      <c r="Q178" s="47" t="s">
        <v>70</v>
      </c>
      <c r="R178" s="29" t="s">
        <v>61</v>
      </c>
    </row>
    <row r="179" spans="1:18" ht="76.5">
      <c r="A179" s="87">
        <v>162</v>
      </c>
      <c r="B179" s="53" t="s">
        <v>355</v>
      </c>
      <c r="C179" s="53" t="s">
        <v>356</v>
      </c>
      <c r="D179" s="158" t="s">
        <v>359</v>
      </c>
      <c r="E179" s="29" t="s">
        <v>281</v>
      </c>
      <c r="F179" s="41" t="s">
        <v>54</v>
      </c>
      <c r="G179" s="148" t="s">
        <v>282</v>
      </c>
      <c r="H179" s="148">
        <v>1</v>
      </c>
      <c r="I179" s="41" t="s">
        <v>358</v>
      </c>
      <c r="J179" s="148" t="s">
        <v>297</v>
      </c>
      <c r="K179" s="106">
        <v>496000</v>
      </c>
      <c r="L179" s="52">
        <v>45323</v>
      </c>
      <c r="M179" s="52">
        <v>45444</v>
      </c>
      <c r="N179" s="51" t="s">
        <v>298</v>
      </c>
      <c r="O179" s="47" t="s">
        <v>31</v>
      </c>
      <c r="P179" s="47" t="s">
        <v>70</v>
      </c>
      <c r="Q179" s="47" t="s">
        <v>70</v>
      </c>
      <c r="R179" s="29" t="s">
        <v>61</v>
      </c>
    </row>
    <row r="180" spans="1:18" ht="25.5">
      <c r="A180" s="87">
        <v>163</v>
      </c>
      <c r="B180" s="53" t="s">
        <v>279</v>
      </c>
      <c r="C180" s="53" t="s">
        <v>280</v>
      </c>
      <c r="D180" s="60" t="s">
        <v>360</v>
      </c>
      <c r="E180" s="29" t="s">
        <v>281</v>
      </c>
      <c r="F180" s="41" t="s">
        <v>54</v>
      </c>
      <c r="G180" s="46" t="s">
        <v>282</v>
      </c>
      <c r="H180" s="46">
        <v>1</v>
      </c>
      <c r="I180" s="41" t="s">
        <v>302</v>
      </c>
      <c r="J180" s="46" t="s">
        <v>290</v>
      </c>
      <c r="K180" s="106">
        <v>1450363</v>
      </c>
      <c r="L180" s="52">
        <v>45352</v>
      </c>
      <c r="M180" s="52">
        <v>45383</v>
      </c>
      <c r="N180" s="51" t="s">
        <v>284</v>
      </c>
      <c r="O180" s="47" t="s">
        <v>34</v>
      </c>
      <c r="P180" s="47" t="s">
        <v>31</v>
      </c>
      <c r="Q180" s="47" t="s">
        <v>31</v>
      </c>
      <c r="R180" s="29" t="s">
        <v>61</v>
      </c>
    </row>
    <row r="181" spans="1:18" ht="25.5">
      <c r="A181" s="87">
        <v>164</v>
      </c>
      <c r="B181" s="53" t="s">
        <v>361</v>
      </c>
      <c r="C181" s="53" t="s">
        <v>362</v>
      </c>
      <c r="D181" s="151" t="s">
        <v>363</v>
      </c>
      <c r="E181" s="29" t="s">
        <v>281</v>
      </c>
      <c r="F181" s="41">
        <v>839</v>
      </c>
      <c r="G181" s="152" t="s">
        <v>293</v>
      </c>
      <c r="H181" s="148">
        <v>1</v>
      </c>
      <c r="I181" s="147">
        <v>87423</v>
      </c>
      <c r="J181" s="46" t="s">
        <v>364</v>
      </c>
      <c r="K181" s="106">
        <v>4500000</v>
      </c>
      <c r="L181" s="153">
        <v>45352</v>
      </c>
      <c r="M181" s="153">
        <v>45627</v>
      </c>
      <c r="N181" s="152" t="s">
        <v>284</v>
      </c>
      <c r="O181" s="47" t="s">
        <v>34</v>
      </c>
      <c r="P181" s="47" t="s">
        <v>70</v>
      </c>
      <c r="Q181" s="47" t="s">
        <v>70</v>
      </c>
      <c r="R181" s="29" t="s">
        <v>61</v>
      </c>
    </row>
    <row r="182" spans="1:18" ht="38.25">
      <c r="A182" s="87">
        <v>165</v>
      </c>
      <c r="B182" s="163" t="s">
        <v>345</v>
      </c>
      <c r="C182" s="163" t="s">
        <v>346</v>
      </c>
      <c r="D182" s="60" t="s">
        <v>365</v>
      </c>
      <c r="E182" s="29" t="s">
        <v>281</v>
      </c>
      <c r="F182" s="41" t="s">
        <v>54</v>
      </c>
      <c r="G182" s="164" t="s">
        <v>282</v>
      </c>
      <c r="H182" s="145">
        <v>1</v>
      </c>
      <c r="I182" s="41">
        <v>87423</v>
      </c>
      <c r="J182" s="156" t="s">
        <v>283</v>
      </c>
      <c r="K182" s="106">
        <v>3500000</v>
      </c>
      <c r="L182" s="153">
        <v>45352</v>
      </c>
      <c r="M182" s="153">
        <v>45383</v>
      </c>
      <c r="N182" s="51" t="s">
        <v>298</v>
      </c>
      <c r="O182" s="49" t="s">
        <v>70</v>
      </c>
      <c r="P182" s="49" t="s">
        <v>70</v>
      </c>
      <c r="Q182" s="49" t="s">
        <v>70</v>
      </c>
      <c r="R182" s="29" t="s">
        <v>61</v>
      </c>
    </row>
    <row r="183" spans="1:18" ht="25.5">
      <c r="A183" s="87">
        <v>166</v>
      </c>
      <c r="B183" s="53" t="s">
        <v>279</v>
      </c>
      <c r="C183" s="53" t="s">
        <v>280</v>
      </c>
      <c r="D183" s="60" t="s">
        <v>366</v>
      </c>
      <c r="E183" s="29" t="s">
        <v>281</v>
      </c>
      <c r="F183" s="41" t="s">
        <v>54</v>
      </c>
      <c r="G183" s="164" t="s">
        <v>282</v>
      </c>
      <c r="H183" s="164">
        <v>1</v>
      </c>
      <c r="I183" s="41">
        <v>87423</v>
      </c>
      <c r="J183" s="156" t="s">
        <v>283</v>
      </c>
      <c r="K183" s="106">
        <v>1500000</v>
      </c>
      <c r="L183" s="153">
        <v>45352</v>
      </c>
      <c r="M183" s="153">
        <v>45383</v>
      </c>
      <c r="N183" s="165" t="s">
        <v>304</v>
      </c>
      <c r="O183" s="49" t="s">
        <v>71</v>
      </c>
      <c r="P183" s="49" t="s">
        <v>70</v>
      </c>
      <c r="Q183" s="49" t="s">
        <v>70</v>
      </c>
      <c r="R183" s="29" t="s">
        <v>61</v>
      </c>
    </row>
    <row r="184" spans="1:18" ht="25.5">
      <c r="A184" s="87">
        <v>167</v>
      </c>
      <c r="B184" s="53" t="s">
        <v>279</v>
      </c>
      <c r="C184" s="53" t="s">
        <v>280</v>
      </c>
      <c r="D184" s="60" t="s">
        <v>367</v>
      </c>
      <c r="E184" s="29" t="s">
        <v>281</v>
      </c>
      <c r="F184" s="41" t="s">
        <v>54</v>
      </c>
      <c r="G184" s="164" t="s">
        <v>282</v>
      </c>
      <c r="H184" s="164">
        <v>1</v>
      </c>
      <c r="I184" s="41">
        <v>87423</v>
      </c>
      <c r="J184" s="156" t="s">
        <v>283</v>
      </c>
      <c r="K184" s="106">
        <v>1500000</v>
      </c>
      <c r="L184" s="153">
        <v>45352</v>
      </c>
      <c r="M184" s="153">
        <v>45383</v>
      </c>
      <c r="N184" s="165" t="s">
        <v>304</v>
      </c>
      <c r="O184" s="49" t="s">
        <v>71</v>
      </c>
      <c r="P184" s="49" t="s">
        <v>70</v>
      </c>
      <c r="Q184" s="49" t="s">
        <v>70</v>
      </c>
      <c r="R184" s="29" t="s">
        <v>61</v>
      </c>
    </row>
    <row r="185" spans="1:18" ht="25.5">
      <c r="A185" s="87">
        <v>168</v>
      </c>
      <c r="B185" s="53" t="s">
        <v>279</v>
      </c>
      <c r="C185" s="53" t="s">
        <v>340</v>
      </c>
      <c r="D185" s="154" t="s">
        <v>368</v>
      </c>
      <c r="E185" s="156" t="s">
        <v>281</v>
      </c>
      <c r="F185" s="41" t="s">
        <v>54</v>
      </c>
      <c r="G185" s="156" t="s">
        <v>293</v>
      </c>
      <c r="H185" s="145">
        <v>1</v>
      </c>
      <c r="I185" s="147">
        <v>87423</v>
      </c>
      <c r="J185" s="156" t="s">
        <v>294</v>
      </c>
      <c r="K185" s="106">
        <v>1500000</v>
      </c>
      <c r="L185" s="153">
        <v>45352</v>
      </c>
      <c r="M185" s="153">
        <v>45383</v>
      </c>
      <c r="N185" s="156" t="s">
        <v>284</v>
      </c>
      <c r="O185" s="49" t="s">
        <v>71</v>
      </c>
      <c r="P185" s="49" t="s">
        <v>70</v>
      </c>
      <c r="Q185" s="49" t="s">
        <v>70</v>
      </c>
      <c r="R185" s="29" t="s">
        <v>61</v>
      </c>
    </row>
    <row r="186" spans="1:18" ht="25.5">
      <c r="A186" s="87">
        <v>169</v>
      </c>
      <c r="B186" s="53" t="s">
        <v>279</v>
      </c>
      <c r="C186" s="53" t="s">
        <v>280</v>
      </c>
      <c r="D186" s="154" t="s">
        <v>369</v>
      </c>
      <c r="E186" s="29" t="s">
        <v>281</v>
      </c>
      <c r="F186" s="41" t="s">
        <v>54</v>
      </c>
      <c r="G186" s="145" t="s">
        <v>282</v>
      </c>
      <c r="H186" s="145">
        <v>1</v>
      </c>
      <c r="I186" s="41" t="s">
        <v>311</v>
      </c>
      <c r="J186" s="145" t="s">
        <v>312</v>
      </c>
      <c r="K186" s="106">
        <v>400000</v>
      </c>
      <c r="L186" s="155" t="s">
        <v>370</v>
      </c>
      <c r="M186" s="155" t="s">
        <v>315</v>
      </c>
      <c r="N186" s="156" t="s">
        <v>284</v>
      </c>
      <c r="O186" s="145" t="s">
        <v>71</v>
      </c>
      <c r="P186" s="145" t="s">
        <v>70</v>
      </c>
      <c r="Q186" s="145" t="s">
        <v>70</v>
      </c>
      <c r="R186" s="29" t="s">
        <v>61</v>
      </c>
    </row>
    <row r="187" spans="1:18" ht="25.5">
      <c r="A187" s="87">
        <v>170</v>
      </c>
      <c r="B187" s="53" t="s">
        <v>352</v>
      </c>
      <c r="C187" s="53" t="s">
        <v>353</v>
      </c>
      <c r="D187" s="60" t="s">
        <v>371</v>
      </c>
      <c r="E187" s="29" t="s">
        <v>281</v>
      </c>
      <c r="F187" s="41" t="s">
        <v>54</v>
      </c>
      <c r="G187" s="46" t="s">
        <v>282</v>
      </c>
      <c r="H187" s="46">
        <v>1</v>
      </c>
      <c r="I187" s="41" t="s">
        <v>311</v>
      </c>
      <c r="J187" s="145" t="s">
        <v>312</v>
      </c>
      <c r="K187" s="106">
        <v>2520000</v>
      </c>
      <c r="L187" s="52">
        <v>45352</v>
      </c>
      <c r="M187" s="52">
        <v>45627</v>
      </c>
      <c r="N187" s="51" t="s">
        <v>284</v>
      </c>
      <c r="O187" s="145" t="s">
        <v>71</v>
      </c>
      <c r="P187" s="145" t="s">
        <v>70</v>
      </c>
      <c r="Q187" s="145" t="s">
        <v>70</v>
      </c>
      <c r="R187" s="29" t="s">
        <v>61</v>
      </c>
    </row>
    <row r="188" spans="1:18" ht="38.25">
      <c r="A188" s="87">
        <v>171</v>
      </c>
      <c r="B188" s="53" t="s">
        <v>372</v>
      </c>
      <c r="C188" s="53" t="s">
        <v>373</v>
      </c>
      <c r="D188" s="60" t="s">
        <v>374</v>
      </c>
      <c r="E188" s="29" t="s">
        <v>281</v>
      </c>
      <c r="F188" s="41" t="s">
        <v>54</v>
      </c>
      <c r="G188" s="46" t="s">
        <v>282</v>
      </c>
      <c r="H188" s="46">
        <v>2</v>
      </c>
      <c r="I188" s="41" t="s">
        <v>311</v>
      </c>
      <c r="J188" s="145" t="s">
        <v>312</v>
      </c>
      <c r="K188" s="106">
        <v>192000</v>
      </c>
      <c r="L188" s="52">
        <v>45352</v>
      </c>
      <c r="M188" s="52">
        <v>45627</v>
      </c>
      <c r="N188" s="51" t="s">
        <v>284</v>
      </c>
      <c r="O188" s="145" t="s">
        <v>71</v>
      </c>
      <c r="P188" s="145" t="s">
        <v>70</v>
      </c>
      <c r="Q188" s="145" t="s">
        <v>70</v>
      </c>
      <c r="R188" s="29" t="s">
        <v>61</v>
      </c>
    </row>
    <row r="189" spans="1:18" ht="38.25">
      <c r="A189" s="87">
        <v>172</v>
      </c>
      <c r="B189" s="53" t="s">
        <v>285</v>
      </c>
      <c r="C189" s="53" t="s">
        <v>286</v>
      </c>
      <c r="D189" s="60" t="s">
        <v>375</v>
      </c>
      <c r="E189" s="29" t="s">
        <v>288</v>
      </c>
      <c r="F189" s="41" t="s">
        <v>54</v>
      </c>
      <c r="G189" s="46" t="s">
        <v>282</v>
      </c>
      <c r="H189" s="46">
        <v>1</v>
      </c>
      <c r="I189" s="41" t="s">
        <v>289</v>
      </c>
      <c r="J189" s="46" t="s">
        <v>290</v>
      </c>
      <c r="K189" s="106">
        <v>40000000</v>
      </c>
      <c r="L189" s="52">
        <v>45352</v>
      </c>
      <c r="M189" s="52">
        <v>45657</v>
      </c>
      <c r="N189" s="144" t="s">
        <v>72</v>
      </c>
      <c r="O189" s="145" t="s">
        <v>71</v>
      </c>
      <c r="P189" s="145" t="s">
        <v>70</v>
      </c>
      <c r="Q189" s="145" t="s">
        <v>71</v>
      </c>
      <c r="R189" s="29" t="s">
        <v>61</v>
      </c>
    </row>
    <row r="190" spans="1:18" ht="25.5">
      <c r="A190" s="87">
        <v>173</v>
      </c>
      <c r="B190" s="53" t="s">
        <v>317</v>
      </c>
      <c r="C190" s="157" t="s">
        <v>318</v>
      </c>
      <c r="D190" s="60" t="s">
        <v>376</v>
      </c>
      <c r="E190" s="29" t="s">
        <v>288</v>
      </c>
      <c r="F190" s="41" t="s">
        <v>54</v>
      </c>
      <c r="G190" s="46" t="s">
        <v>282</v>
      </c>
      <c r="H190" s="46">
        <v>1</v>
      </c>
      <c r="I190" s="41" t="s">
        <v>289</v>
      </c>
      <c r="J190" s="46" t="s">
        <v>290</v>
      </c>
      <c r="K190" s="106">
        <v>1000000</v>
      </c>
      <c r="L190" s="52">
        <v>45352</v>
      </c>
      <c r="M190" s="52">
        <v>45657</v>
      </c>
      <c r="N190" s="144" t="s">
        <v>284</v>
      </c>
      <c r="O190" s="145" t="s">
        <v>71</v>
      </c>
      <c r="P190" s="145" t="s">
        <v>70</v>
      </c>
      <c r="Q190" s="145" t="s">
        <v>70</v>
      </c>
      <c r="R190" s="29" t="s">
        <v>61</v>
      </c>
    </row>
    <row r="191" spans="1:18" ht="25.5">
      <c r="A191" s="87">
        <v>174</v>
      </c>
      <c r="B191" s="53" t="s">
        <v>317</v>
      </c>
      <c r="C191" s="157" t="s">
        <v>318</v>
      </c>
      <c r="D191" s="60" t="s">
        <v>377</v>
      </c>
      <c r="E191" s="29" t="s">
        <v>288</v>
      </c>
      <c r="F191" s="41" t="s">
        <v>54</v>
      </c>
      <c r="G191" s="46" t="s">
        <v>282</v>
      </c>
      <c r="H191" s="46">
        <v>1</v>
      </c>
      <c r="I191" s="41" t="s">
        <v>289</v>
      </c>
      <c r="J191" s="46" t="s">
        <v>290</v>
      </c>
      <c r="K191" s="106">
        <v>1000000</v>
      </c>
      <c r="L191" s="52">
        <v>45352</v>
      </c>
      <c r="M191" s="52">
        <v>45657</v>
      </c>
      <c r="N191" s="144" t="s">
        <v>284</v>
      </c>
      <c r="O191" s="145" t="s">
        <v>71</v>
      </c>
      <c r="P191" s="145" t="s">
        <v>70</v>
      </c>
      <c r="Q191" s="145" t="s">
        <v>70</v>
      </c>
      <c r="R191" s="29" t="s">
        <v>61</v>
      </c>
    </row>
    <row r="192" spans="1:18" ht="25.5">
      <c r="A192" s="87">
        <v>175</v>
      </c>
      <c r="B192" s="53" t="s">
        <v>279</v>
      </c>
      <c r="C192" s="53" t="s">
        <v>280</v>
      </c>
      <c r="D192" s="60" t="s">
        <v>378</v>
      </c>
      <c r="E192" s="29" t="s">
        <v>281</v>
      </c>
      <c r="F192" s="41" t="s">
        <v>54</v>
      </c>
      <c r="G192" s="46" t="s">
        <v>282</v>
      </c>
      <c r="H192" s="46">
        <v>1</v>
      </c>
      <c r="I192" s="41">
        <v>87423</v>
      </c>
      <c r="J192" s="146" t="s">
        <v>283</v>
      </c>
      <c r="K192" s="106">
        <v>1656253</v>
      </c>
      <c r="L192" s="52">
        <v>45383</v>
      </c>
      <c r="M192" s="52">
        <v>45413</v>
      </c>
      <c r="N192" s="51" t="s">
        <v>304</v>
      </c>
      <c r="O192" s="47" t="s">
        <v>71</v>
      </c>
      <c r="P192" s="47" t="s">
        <v>70</v>
      </c>
      <c r="Q192" s="47" t="s">
        <v>70</v>
      </c>
      <c r="R192" s="29" t="s">
        <v>61</v>
      </c>
    </row>
    <row r="193" spans="1:18" ht="38.25">
      <c r="A193" s="87">
        <v>176</v>
      </c>
      <c r="B193" s="53" t="s">
        <v>279</v>
      </c>
      <c r="C193" s="53" t="s">
        <v>280</v>
      </c>
      <c r="D193" s="60" t="s">
        <v>379</v>
      </c>
      <c r="E193" s="29" t="s">
        <v>281</v>
      </c>
      <c r="F193" s="41" t="s">
        <v>54</v>
      </c>
      <c r="G193" s="46" t="s">
        <v>282</v>
      </c>
      <c r="H193" s="46">
        <v>1</v>
      </c>
      <c r="I193" s="41">
        <v>87423</v>
      </c>
      <c r="J193" s="146" t="s">
        <v>283</v>
      </c>
      <c r="K193" s="106">
        <v>1450000</v>
      </c>
      <c r="L193" s="52">
        <v>45383</v>
      </c>
      <c r="M193" s="52">
        <v>45413</v>
      </c>
      <c r="N193" s="51" t="s">
        <v>298</v>
      </c>
      <c r="O193" s="47" t="s">
        <v>31</v>
      </c>
      <c r="P193" s="47" t="s">
        <v>70</v>
      </c>
      <c r="Q193" s="47" t="s">
        <v>70</v>
      </c>
      <c r="R193" s="29" t="s">
        <v>61</v>
      </c>
    </row>
    <row r="194" spans="1:18" ht="25.5">
      <c r="A194" s="87">
        <v>177</v>
      </c>
      <c r="B194" s="53" t="s">
        <v>279</v>
      </c>
      <c r="C194" s="53" t="s">
        <v>280</v>
      </c>
      <c r="D194" s="60" t="s">
        <v>380</v>
      </c>
      <c r="E194" s="29" t="s">
        <v>281</v>
      </c>
      <c r="F194" s="41" t="s">
        <v>54</v>
      </c>
      <c r="G194" s="46" t="s">
        <v>282</v>
      </c>
      <c r="H194" s="46">
        <v>1</v>
      </c>
      <c r="I194" s="41">
        <v>400000</v>
      </c>
      <c r="J194" s="46" t="s">
        <v>338</v>
      </c>
      <c r="K194" s="106">
        <v>2800000</v>
      </c>
      <c r="L194" s="52">
        <v>45383</v>
      </c>
      <c r="M194" s="52">
        <v>45413</v>
      </c>
      <c r="N194" s="51" t="s">
        <v>284</v>
      </c>
      <c r="O194" s="47" t="s">
        <v>34</v>
      </c>
      <c r="P194" s="47" t="s">
        <v>70</v>
      </c>
      <c r="Q194" s="47" t="s">
        <v>70</v>
      </c>
      <c r="R194" s="29" t="s">
        <v>61</v>
      </c>
    </row>
    <row r="195" spans="1:18" ht="25.5">
      <c r="A195" s="87">
        <v>178</v>
      </c>
      <c r="B195" s="53" t="s">
        <v>279</v>
      </c>
      <c r="C195" s="53" t="s">
        <v>280</v>
      </c>
      <c r="D195" s="60" t="s">
        <v>381</v>
      </c>
      <c r="E195" s="29" t="s">
        <v>281</v>
      </c>
      <c r="F195" s="41" t="s">
        <v>54</v>
      </c>
      <c r="G195" s="46" t="s">
        <v>282</v>
      </c>
      <c r="H195" s="46">
        <v>1</v>
      </c>
      <c r="I195" s="41">
        <v>87423</v>
      </c>
      <c r="J195" s="146" t="s">
        <v>283</v>
      </c>
      <c r="K195" s="106">
        <v>305000</v>
      </c>
      <c r="L195" s="52">
        <v>45292</v>
      </c>
      <c r="M195" s="52">
        <v>45383</v>
      </c>
      <c r="N195" s="51" t="s">
        <v>284</v>
      </c>
      <c r="O195" s="47" t="s">
        <v>34</v>
      </c>
      <c r="P195" s="47" t="s">
        <v>70</v>
      </c>
      <c r="Q195" s="47" t="s">
        <v>70</v>
      </c>
      <c r="R195" s="29" t="s">
        <v>61</v>
      </c>
    </row>
    <row r="196" spans="1:18" ht="25.5">
      <c r="A196" s="87">
        <v>179</v>
      </c>
      <c r="B196" s="53" t="s">
        <v>279</v>
      </c>
      <c r="C196" s="53" t="s">
        <v>280</v>
      </c>
      <c r="D196" s="60" t="s">
        <v>382</v>
      </c>
      <c r="E196" s="29" t="s">
        <v>281</v>
      </c>
      <c r="F196" s="41" t="s">
        <v>54</v>
      </c>
      <c r="G196" s="46" t="s">
        <v>282</v>
      </c>
      <c r="H196" s="46">
        <v>1</v>
      </c>
      <c r="I196" s="41">
        <v>400000</v>
      </c>
      <c r="J196" s="46" t="s">
        <v>338</v>
      </c>
      <c r="K196" s="106">
        <v>6797165</v>
      </c>
      <c r="L196" s="52">
        <v>45383</v>
      </c>
      <c r="M196" s="52">
        <v>45444</v>
      </c>
      <c r="N196" s="51" t="s">
        <v>284</v>
      </c>
      <c r="O196" s="47" t="s">
        <v>34</v>
      </c>
      <c r="P196" s="47" t="s">
        <v>70</v>
      </c>
      <c r="Q196" s="47" t="s">
        <v>70</v>
      </c>
      <c r="R196" s="29" t="s">
        <v>61</v>
      </c>
    </row>
    <row r="197" spans="1:18" ht="63.75">
      <c r="A197" s="87">
        <v>180</v>
      </c>
      <c r="B197" s="53" t="s">
        <v>345</v>
      </c>
      <c r="C197" s="53" t="s">
        <v>346</v>
      </c>
      <c r="D197" s="60" t="s">
        <v>383</v>
      </c>
      <c r="E197" s="29" t="s">
        <v>281</v>
      </c>
      <c r="F197" s="41">
        <v>839</v>
      </c>
      <c r="G197" s="148" t="s">
        <v>282</v>
      </c>
      <c r="H197" s="148">
        <v>1</v>
      </c>
      <c r="I197" s="41">
        <v>567000</v>
      </c>
      <c r="J197" s="148" t="s">
        <v>297</v>
      </c>
      <c r="K197" s="106">
        <v>693000</v>
      </c>
      <c r="L197" s="149">
        <v>45383</v>
      </c>
      <c r="M197" s="149">
        <v>45748</v>
      </c>
      <c r="N197" s="51" t="s">
        <v>298</v>
      </c>
      <c r="O197" s="47" t="s">
        <v>31</v>
      </c>
      <c r="P197" s="47" t="s">
        <v>31</v>
      </c>
      <c r="Q197" s="47" t="s">
        <v>31</v>
      </c>
      <c r="R197" s="29" t="s">
        <v>61</v>
      </c>
    </row>
    <row r="198" spans="1:18" ht="38.25">
      <c r="A198" s="87">
        <v>181</v>
      </c>
      <c r="B198" s="53" t="s">
        <v>384</v>
      </c>
      <c r="C198" s="53" t="s">
        <v>385</v>
      </c>
      <c r="D198" s="151" t="s">
        <v>386</v>
      </c>
      <c r="E198" s="29" t="s">
        <v>281</v>
      </c>
      <c r="F198" s="41">
        <v>839</v>
      </c>
      <c r="G198" s="152" t="s">
        <v>293</v>
      </c>
      <c r="H198" s="148">
        <v>1</v>
      </c>
      <c r="I198" s="147">
        <v>87423</v>
      </c>
      <c r="J198" s="46" t="s">
        <v>364</v>
      </c>
      <c r="K198" s="106">
        <v>407000</v>
      </c>
      <c r="L198" s="153">
        <v>45383</v>
      </c>
      <c r="M198" s="153">
        <v>45627</v>
      </c>
      <c r="N198" s="51" t="s">
        <v>298</v>
      </c>
      <c r="O198" s="47" t="s">
        <v>31</v>
      </c>
      <c r="P198" s="47" t="s">
        <v>70</v>
      </c>
      <c r="Q198" s="47" t="s">
        <v>70</v>
      </c>
      <c r="R198" s="29" t="s">
        <v>61</v>
      </c>
    </row>
    <row r="199" spans="1:18" ht="25.5">
      <c r="A199" s="87">
        <v>182</v>
      </c>
      <c r="B199" s="53" t="s">
        <v>361</v>
      </c>
      <c r="C199" s="53" t="s">
        <v>362</v>
      </c>
      <c r="D199" s="151" t="s">
        <v>387</v>
      </c>
      <c r="E199" s="29" t="s">
        <v>281</v>
      </c>
      <c r="F199" s="41">
        <v>839</v>
      </c>
      <c r="G199" s="152" t="s">
        <v>293</v>
      </c>
      <c r="H199" s="148">
        <v>1</v>
      </c>
      <c r="I199" s="41" t="s">
        <v>311</v>
      </c>
      <c r="J199" s="46" t="s">
        <v>312</v>
      </c>
      <c r="K199" s="106">
        <v>59898000</v>
      </c>
      <c r="L199" s="153">
        <v>45383</v>
      </c>
      <c r="M199" s="153">
        <v>45627</v>
      </c>
      <c r="N199" s="152" t="s">
        <v>284</v>
      </c>
      <c r="O199" s="47" t="s">
        <v>34</v>
      </c>
      <c r="P199" s="47" t="s">
        <v>70</v>
      </c>
      <c r="Q199" s="47" t="s">
        <v>70</v>
      </c>
      <c r="R199" s="29" t="s">
        <v>61</v>
      </c>
    </row>
    <row r="200" spans="1:18" ht="38.25">
      <c r="A200" s="87">
        <v>183</v>
      </c>
      <c r="B200" s="53" t="s">
        <v>345</v>
      </c>
      <c r="C200" s="53" t="s">
        <v>346</v>
      </c>
      <c r="D200" s="154" t="s">
        <v>388</v>
      </c>
      <c r="E200" s="156" t="s">
        <v>281</v>
      </c>
      <c r="F200" s="41" t="s">
        <v>54</v>
      </c>
      <c r="G200" s="156" t="s">
        <v>282</v>
      </c>
      <c r="H200" s="145">
        <v>1</v>
      </c>
      <c r="I200" s="147" t="s">
        <v>302</v>
      </c>
      <c r="J200" s="156" t="s">
        <v>312</v>
      </c>
      <c r="K200" s="106">
        <v>326885000</v>
      </c>
      <c r="L200" s="153">
        <v>45383</v>
      </c>
      <c r="M200" s="153">
        <v>45627</v>
      </c>
      <c r="N200" s="156" t="s">
        <v>284</v>
      </c>
      <c r="O200" s="145" t="s">
        <v>71</v>
      </c>
      <c r="P200" s="145" t="s">
        <v>70</v>
      </c>
      <c r="Q200" s="145" t="s">
        <v>70</v>
      </c>
      <c r="R200" s="29" t="s">
        <v>61</v>
      </c>
    </row>
    <row r="201" spans="1:18" ht="25.5">
      <c r="A201" s="87">
        <v>184</v>
      </c>
      <c r="B201" s="53" t="s">
        <v>279</v>
      </c>
      <c r="C201" s="53" t="s">
        <v>280</v>
      </c>
      <c r="D201" s="60" t="s">
        <v>389</v>
      </c>
      <c r="E201" s="29" t="s">
        <v>281</v>
      </c>
      <c r="F201" s="41" t="s">
        <v>54</v>
      </c>
      <c r="G201" s="46" t="s">
        <v>282</v>
      </c>
      <c r="H201" s="46">
        <v>1</v>
      </c>
      <c r="I201" s="41">
        <v>400000</v>
      </c>
      <c r="J201" s="46" t="s">
        <v>338</v>
      </c>
      <c r="K201" s="106">
        <v>3384561</v>
      </c>
      <c r="L201" s="52">
        <v>45413</v>
      </c>
      <c r="M201" s="52">
        <v>45444</v>
      </c>
      <c r="N201" s="51" t="s">
        <v>284</v>
      </c>
      <c r="O201" s="47" t="s">
        <v>34</v>
      </c>
      <c r="P201" s="47" t="s">
        <v>70</v>
      </c>
      <c r="Q201" s="47" t="s">
        <v>31</v>
      </c>
      <c r="R201" s="29" t="s">
        <v>61</v>
      </c>
    </row>
    <row r="202" spans="1:18" ht="38.25">
      <c r="A202" s="87">
        <v>185</v>
      </c>
      <c r="B202" s="53" t="s">
        <v>355</v>
      </c>
      <c r="C202" s="53" t="s">
        <v>356</v>
      </c>
      <c r="D202" s="158" t="s">
        <v>390</v>
      </c>
      <c r="E202" s="29" t="s">
        <v>281</v>
      </c>
      <c r="F202" s="41" t="s">
        <v>54</v>
      </c>
      <c r="G202" s="148" t="s">
        <v>282</v>
      </c>
      <c r="H202" s="148">
        <v>1</v>
      </c>
      <c r="I202" s="41" t="s">
        <v>358</v>
      </c>
      <c r="J202" s="148" t="s">
        <v>297</v>
      </c>
      <c r="K202" s="106">
        <v>2015000</v>
      </c>
      <c r="L202" s="52">
        <v>45383</v>
      </c>
      <c r="M202" s="52">
        <v>45536</v>
      </c>
      <c r="N202" s="51" t="s">
        <v>298</v>
      </c>
      <c r="O202" s="47" t="s">
        <v>31</v>
      </c>
      <c r="P202" s="47" t="s">
        <v>70</v>
      </c>
      <c r="Q202" s="47" t="s">
        <v>70</v>
      </c>
      <c r="R202" s="29" t="s">
        <v>61</v>
      </c>
    </row>
    <row r="203" spans="1:18" ht="25.5">
      <c r="A203" s="87">
        <v>186</v>
      </c>
      <c r="B203" s="53" t="s">
        <v>279</v>
      </c>
      <c r="C203" s="53" t="s">
        <v>280</v>
      </c>
      <c r="D203" s="60" t="s">
        <v>391</v>
      </c>
      <c r="E203" s="29" t="s">
        <v>281</v>
      </c>
      <c r="F203" s="41" t="s">
        <v>54</v>
      </c>
      <c r="G203" s="46" t="s">
        <v>282</v>
      </c>
      <c r="H203" s="46">
        <v>1</v>
      </c>
      <c r="I203" s="41">
        <v>87423</v>
      </c>
      <c r="J203" s="46" t="s">
        <v>392</v>
      </c>
      <c r="K203" s="106">
        <v>2083898</v>
      </c>
      <c r="L203" s="52">
        <v>45292</v>
      </c>
      <c r="M203" s="52">
        <v>45383</v>
      </c>
      <c r="N203" s="51" t="s">
        <v>284</v>
      </c>
      <c r="O203" s="47" t="s">
        <v>34</v>
      </c>
      <c r="P203" s="47" t="s">
        <v>70</v>
      </c>
      <c r="Q203" s="47" t="s">
        <v>31</v>
      </c>
      <c r="R203" s="29" t="s">
        <v>61</v>
      </c>
    </row>
    <row r="204" spans="1:18" ht="38.25">
      <c r="A204" s="87">
        <v>187</v>
      </c>
      <c r="B204" s="53" t="s">
        <v>279</v>
      </c>
      <c r="C204" s="53" t="s">
        <v>280</v>
      </c>
      <c r="D204" s="60" t="s">
        <v>393</v>
      </c>
      <c r="E204" s="29" t="s">
        <v>281</v>
      </c>
      <c r="F204" s="41" t="s">
        <v>54</v>
      </c>
      <c r="G204" s="46" t="s">
        <v>282</v>
      </c>
      <c r="H204" s="46">
        <v>1</v>
      </c>
      <c r="I204" s="41">
        <v>400000</v>
      </c>
      <c r="J204" s="46" t="s">
        <v>338</v>
      </c>
      <c r="K204" s="106">
        <v>861450</v>
      </c>
      <c r="L204" s="52">
        <v>45413</v>
      </c>
      <c r="M204" s="52">
        <v>45444</v>
      </c>
      <c r="N204" s="51" t="s">
        <v>298</v>
      </c>
      <c r="O204" s="47" t="s">
        <v>34</v>
      </c>
      <c r="P204" s="47" t="s">
        <v>70</v>
      </c>
      <c r="Q204" s="47" t="s">
        <v>70</v>
      </c>
      <c r="R204" s="29" t="s">
        <v>61</v>
      </c>
    </row>
    <row r="205" spans="1:18" ht="38.25">
      <c r="A205" s="87">
        <v>188</v>
      </c>
      <c r="B205" s="53" t="s">
        <v>285</v>
      </c>
      <c r="C205" s="53" t="s">
        <v>286</v>
      </c>
      <c r="D205" s="60" t="s">
        <v>394</v>
      </c>
      <c r="E205" s="29" t="s">
        <v>281</v>
      </c>
      <c r="F205" s="41" t="s">
        <v>54</v>
      </c>
      <c r="G205" s="46" t="s">
        <v>282</v>
      </c>
      <c r="H205" s="46">
        <v>1</v>
      </c>
      <c r="I205" s="41" t="s">
        <v>302</v>
      </c>
      <c r="J205" s="46" t="s">
        <v>290</v>
      </c>
      <c r="K205" s="106">
        <v>39786360</v>
      </c>
      <c r="L205" s="149">
        <v>45292</v>
      </c>
      <c r="M205" s="149">
        <v>45627</v>
      </c>
      <c r="N205" s="51" t="s">
        <v>72</v>
      </c>
      <c r="O205" s="160" t="s">
        <v>71</v>
      </c>
      <c r="P205" s="160" t="s">
        <v>70</v>
      </c>
      <c r="Q205" s="160" t="s">
        <v>71</v>
      </c>
      <c r="R205" s="29" t="s">
        <v>61</v>
      </c>
    </row>
    <row r="206" spans="1:18" ht="25.5">
      <c r="A206" s="87">
        <v>189</v>
      </c>
      <c r="B206" s="53" t="s">
        <v>279</v>
      </c>
      <c r="C206" s="53" t="s">
        <v>280</v>
      </c>
      <c r="D206" s="60" t="s">
        <v>395</v>
      </c>
      <c r="E206" s="29" t="s">
        <v>281</v>
      </c>
      <c r="F206" s="41" t="s">
        <v>54</v>
      </c>
      <c r="G206" s="46" t="s">
        <v>282</v>
      </c>
      <c r="H206" s="46">
        <v>1</v>
      </c>
      <c r="I206" s="41">
        <v>400000</v>
      </c>
      <c r="J206" s="46" t="s">
        <v>338</v>
      </c>
      <c r="K206" s="106">
        <v>295906</v>
      </c>
      <c r="L206" s="52">
        <v>45413</v>
      </c>
      <c r="M206" s="52">
        <v>45444</v>
      </c>
      <c r="N206" s="51" t="s">
        <v>304</v>
      </c>
      <c r="O206" s="47" t="s">
        <v>34</v>
      </c>
      <c r="P206" s="47" t="s">
        <v>70</v>
      </c>
      <c r="Q206" s="47" t="s">
        <v>70</v>
      </c>
      <c r="R206" s="29" t="s">
        <v>61</v>
      </c>
    </row>
    <row r="207" spans="1:18" ht="25.5">
      <c r="A207" s="87">
        <v>190</v>
      </c>
      <c r="B207" s="53" t="s">
        <v>279</v>
      </c>
      <c r="C207" s="53" t="s">
        <v>280</v>
      </c>
      <c r="D207" s="60" t="s">
        <v>396</v>
      </c>
      <c r="E207" s="29" t="s">
        <v>281</v>
      </c>
      <c r="F207" s="41" t="s">
        <v>54</v>
      </c>
      <c r="G207" s="46" t="s">
        <v>282</v>
      </c>
      <c r="H207" s="46">
        <v>1</v>
      </c>
      <c r="I207" s="41">
        <v>87423</v>
      </c>
      <c r="J207" s="146" t="s">
        <v>283</v>
      </c>
      <c r="K207" s="106">
        <v>1981813</v>
      </c>
      <c r="L207" s="52">
        <v>45413</v>
      </c>
      <c r="M207" s="52">
        <v>45444</v>
      </c>
      <c r="N207" s="51" t="s">
        <v>304</v>
      </c>
      <c r="O207" s="47" t="s">
        <v>34</v>
      </c>
      <c r="P207" s="47" t="s">
        <v>70</v>
      </c>
      <c r="Q207" s="47" t="s">
        <v>70</v>
      </c>
      <c r="R207" s="29" t="s">
        <v>61</v>
      </c>
    </row>
    <row r="208" spans="1:18" ht="25.5">
      <c r="A208" s="87">
        <v>191</v>
      </c>
      <c r="B208" s="53" t="s">
        <v>279</v>
      </c>
      <c r="C208" s="53" t="s">
        <v>280</v>
      </c>
      <c r="D208" s="60" t="s">
        <v>397</v>
      </c>
      <c r="E208" s="29" t="s">
        <v>281</v>
      </c>
      <c r="F208" s="41" t="s">
        <v>54</v>
      </c>
      <c r="G208" s="46" t="s">
        <v>282</v>
      </c>
      <c r="H208" s="46">
        <v>1</v>
      </c>
      <c r="I208" s="41">
        <v>400000</v>
      </c>
      <c r="J208" s="46" t="s">
        <v>338</v>
      </c>
      <c r="K208" s="106">
        <v>1990449</v>
      </c>
      <c r="L208" s="52">
        <v>45413</v>
      </c>
      <c r="M208" s="52">
        <v>45444</v>
      </c>
      <c r="N208" s="51" t="s">
        <v>284</v>
      </c>
      <c r="O208" s="47" t="s">
        <v>34</v>
      </c>
      <c r="P208" s="47" t="s">
        <v>70</v>
      </c>
      <c r="Q208" s="47" t="s">
        <v>70</v>
      </c>
      <c r="R208" s="29" t="s">
        <v>61</v>
      </c>
    </row>
    <row r="209" spans="1:18" ht="25.5">
      <c r="A209" s="87">
        <v>192</v>
      </c>
      <c r="B209" s="53" t="s">
        <v>279</v>
      </c>
      <c r="C209" s="53" t="s">
        <v>280</v>
      </c>
      <c r="D209" s="60" t="s">
        <v>398</v>
      </c>
      <c r="E209" s="29" t="s">
        <v>281</v>
      </c>
      <c r="F209" s="41" t="s">
        <v>54</v>
      </c>
      <c r="G209" s="46" t="s">
        <v>282</v>
      </c>
      <c r="H209" s="46">
        <v>1</v>
      </c>
      <c r="I209" s="41">
        <v>87423</v>
      </c>
      <c r="J209" s="146" t="s">
        <v>283</v>
      </c>
      <c r="K209" s="106">
        <v>449025</v>
      </c>
      <c r="L209" s="52">
        <v>45413</v>
      </c>
      <c r="M209" s="52">
        <v>45444</v>
      </c>
      <c r="N209" s="51" t="s">
        <v>284</v>
      </c>
      <c r="O209" s="47" t="s">
        <v>34</v>
      </c>
      <c r="P209" s="47" t="s">
        <v>70</v>
      </c>
      <c r="Q209" s="47" t="s">
        <v>70</v>
      </c>
      <c r="R209" s="29" t="s">
        <v>61</v>
      </c>
    </row>
    <row r="210" spans="1:18" ht="25.5">
      <c r="A210" s="87">
        <v>193</v>
      </c>
      <c r="B210" s="53" t="s">
        <v>279</v>
      </c>
      <c r="C210" s="53" t="s">
        <v>280</v>
      </c>
      <c r="D210" s="60" t="s">
        <v>399</v>
      </c>
      <c r="E210" s="29" t="s">
        <v>281</v>
      </c>
      <c r="F210" s="41" t="s">
        <v>54</v>
      </c>
      <c r="G210" s="46" t="s">
        <v>282</v>
      </c>
      <c r="H210" s="46">
        <v>1</v>
      </c>
      <c r="I210" s="41">
        <v>400000</v>
      </c>
      <c r="J210" s="46" t="s">
        <v>338</v>
      </c>
      <c r="K210" s="106">
        <v>976399</v>
      </c>
      <c r="L210" s="52">
        <v>45413</v>
      </c>
      <c r="M210" s="52">
        <v>45444</v>
      </c>
      <c r="N210" s="51" t="s">
        <v>284</v>
      </c>
      <c r="O210" s="47" t="s">
        <v>34</v>
      </c>
      <c r="P210" s="47" t="s">
        <v>70</v>
      </c>
      <c r="Q210" s="47" t="s">
        <v>70</v>
      </c>
      <c r="R210" s="29" t="s">
        <v>61</v>
      </c>
    </row>
    <row r="211" spans="1:18" ht="25.5">
      <c r="A211" s="87">
        <v>194</v>
      </c>
      <c r="B211" s="53" t="s">
        <v>305</v>
      </c>
      <c r="C211" s="53" t="s">
        <v>306</v>
      </c>
      <c r="D211" s="60" t="s">
        <v>400</v>
      </c>
      <c r="E211" s="29" t="s">
        <v>281</v>
      </c>
      <c r="F211" s="41" t="s">
        <v>54</v>
      </c>
      <c r="G211" s="148" t="s">
        <v>282</v>
      </c>
      <c r="H211" s="148">
        <v>1</v>
      </c>
      <c r="I211" s="41" t="s">
        <v>302</v>
      </c>
      <c r="J211" s="148" t="s">
        <v>290</v>
      </c>
      <c r="K211" s="106">
        <v>11000000</v>
      </c>
      <c r="L211" s="149">
        <v>45413</v>
      </c>
      <c r="M211" s="149">
        <v>45627</v>
      </c>
      <c r="N211" s="150" t="s">
        <v>284</v>
      </c>
      <c r="O211" s="47" t="s">
        <v>34</v>
      </c>
      <c r="P211" s="47" t="s">
        <v>70</v>
      </c>
      <c r="Q211" s="47" t="s">
        <v>70</v>
      </c>
      <c r="R211" s="29" t="s">
        <v>61</v>
      </c>
    </row>
    <row r="212" spans="1:18" ht="25.5">
      <c r="A212" s="87">
        <v>195</v>
      </c>
      <c r="B212" s="53" t="s">
        <v>401</v>
      </c>
      <c r="C212" s="53" t="s">
        <v>401</v>
      </c>
      <c r="D212" s="158" t="s">
        <v>402</v>
      </c>
      <c r="E212" s="159" t="s">
        <v>281</v>
      </c>
      <c r="F212" s="41" t="s">
        <v>54</v>
      </c>
      <c r="G212" s="46" t="s">
        <v>282</v>
      </c>
      <c r="H212" s="46">
        <v>1</v>
      </c>
      <c r="I212" s="147">
        <v>87423</v>
      </c>
      <c r="J212" s="167" t="s">
        <v>392</v>
      </c>
      <c r="K212" s="106">
        <v>5000000</v>
      </c>
      <c r="L212" s="52">
        <v>46143</v>
      </c>
      <c r="M212" s="52">
        <v>46539</v>
      </c>
      <c r="N212" s="168" t="s">
        <v>284</v>
      </c>
      <c r="O212" s="169" t="s">
        <v>34</v>
      </c>
      <c r="P212" s="169" t="s">
        <v>31</v>
      </c>
      <c r="Q212" s="101" t="s">
        <v>71</v>
      </c>
      <c r="R212" s="29" t="s">
        <v>61</v>
      </c>
    </row>
    <row r="213" spans="1:18" ht="25.5">
      <c r="A213" s="87">
        <v>196</v>
      </c>
      <c r="B213" s="53" t="s">
        <v>403</v>
      </c>
      <c r="C213" s="53" t="s">
        <v>404</v>
      </c>
      <c r="D213" s="60" t="s">
        <v>405</v>
      </c>
      <c r="E213" s="29" t="s">
        <v>281</v>
      </c>
      <c r="F213" s="41" t="s">
        <v>54</v>
      </c>
      <c r="G213" s="148" t="s">
        <v>282</v>
      </c>
      <c r="H213" s="148">
        <v>1</v>
      </c>
      <c r="I213" s="41" t="s">
        <v>358</v>
      </c>
      <c r="J213" s="148" t="s">
        <v>297</v>
      </c>
      <c r="K213" s="106">
        <v>7000000</v>
      </c>
      <c r="L213" s="149">
        <v>45413</v>
      </c>
      <c r="M213" s="149">
        <v>45444</v>
      </c>
      <c r="N213" s="150" t="s">
        <v>284</v>
      </c>
      <c r="O213" s="47" t="s">
        <v>34</v>
      </c>
      <c r="P213" s="47" t="s">
        <v>70</v>
      </c>
      <c r="Q213" s="47" t="s">
        <v>70</v>
      </c>
      <c r="R213" s="29" t="s">
        <v>61</v>
      </c>
    </row>
    <row r="214" spans="1:18" ht="25.5">
      <c r="A214" s="87">
        <v>197</v>
      </c>
      <c r="B214" s="53" t="s">
        <v>279</v>
      </c>
      <c r="C214" s="53" t="s">
        <v>340</v>
      </c>
      <c r="D214" s="151" t="s">
        <v>406</v>
      </c>
      <c r="E214" s="29" t="s">
        <v>281</v>
      </c>
      <c r="F214" s="41">
        <v>839</v>
      </c>
      <c r="G214" s="152" t="s">
        <v>293</v>
      </c>
      <c r="H214" s="148">
        <v>1</v>
      </c>
      <c r="I214" s="41" t="s">
        <v>311</v>
      </c>
      <c r="J214" s="46" t="s">
        <v>312</v>
      </c>
      <c r="K214" s="106">
        <v>2000000</v>
      </c>
      <c r="L214" s="153">
        <v>45413</v>
      </c>
      <c r="M214" s="153">
        <v>45627</v>
      </c>
      <c r="N214" s="152" t="s">
        <v>284</v>
      </c>
      <c r="O214" s="47" t="s">
        <v>34</v>
      </c>
      <c r="P214" s="47" t="s">
        <v>70</v>
      </c>
      <c r="Q214" s="47" t="s">
        <v>70</v>
      </c>
      <c r="R214" s="29" t="s">
        <v>61</v>
      </c>
    </row>
    <row r="215" spans="1:18" ht="38.25">
      <c r="A215" s="87">
        <v>198</v>
      </c>
      <c r="B215" s="53" t="s">
        <v>345</v>
      </c>
      <c r="C215" s="53" t="s">
        <v>346</v>
      </c>
      <c r="D215" s="154" t="s">
        <v>407</v>
      </c>
      <c r="E215" s="156" t="s">
        <v>281</v>
      </c>
      <c r="F215" s="41" t="s">
        <v>54</v>
      </c>
      <c r="G215" s="156" t="s">
        <v>282</v>
      </c>
      <c r="H215" s="145">
        <v>1</v>
      </c>
      <c r="I215" s="147" t="s">
        <v>311</v>
      </c>
      <c r="J215" s="156" t="s">
        <v>312</v>
      </c>
      <c r="K215" s="106">
        <v>59745000</v>
      </c>
      <c r="L215" s="153">
        <v>45413</v>
      </c>
      <c r="M215" s="153">
        <v>45505</v>
      </c>
      <c r="N215" s="51" t="s">
        <v>298</v>
      </c>
      <c r="O215" s="166" t="s">
        <v>70</v>
      </c>
      <c r="P215" s="166" t="s">
        <v>70</v>
      </c>
      <c r="Q215" s="166" t="s">
        <v>70</v>
      </c>
      <c r="R215" s="29" t="s">
        <v>61</v>
      </c>
    </row>
    <row r="216" spans="1:18" ht="38.25">
      <c r="A216" s="87">
        <v>199</v>
      </c>
      <c r="B216" s="53" t="s">
        <v>408</v>
      </c>
      <c r="C216" s="53" t="s">
        <v>409</v>
      </c>
      <c r="D216" s="170" t="s">
        <v>410</v>
      </c>
      <c r="E216" s="156" t="s">
        <v>281</v>
      </c>
      <c r="F216" s="41" t="s">
        <v>54</v>
      </c>
      <c r="G216" s="46" t="s">
        <v>282</v>
      </c>
      <c r="H216" s="46">
        <v>1</v>
      </c>
      <c r="I216" s="41" t="s">
        <v>302</v>
      </c>
      <c r="J216" s="46" t="s">
        <v>290</v>
      </c>
      <c r="K216" s="106">
        <v>2499999</v>
      </c>
      <c r="L216" s="153">
        <v>45427</v>
      </c>
      <c r="M216" s="153">
        <v>45627</v>
      </c>
      <c r="N216" s="51" t="s">
        <v>298</v>
      </c>
      <c r="O216" s="171" t="s">
        <v>71</v>
      </c>
      <c r="P216" s="171" t="s">
        <v>70</v>
      </c>
      <c r="Q216" s="171" t="s">
        <v>70</v>
      </c>
      <c r="R216" s="29" t="s">
        <v>61</v>
      </c>
    </row>
    <row r="217" spans="1:18" ht="38.25">
      <c r="A217" s="87">
        <v>200</v>
      </c>
      <c r="B217" s="53" t="s">
        <v>411</v>
      </c>
      <c r="C217" s="53" t="s">
        <v>412</v>
      </c>
      <c r="D217" s="154" t="s">
        <v>413</v>
      </c>
      <c r="E217" s="29" t="s">
        <v>281</v>
      </c>
      <c r="F217" s="41" t="s">
        <v>54</v>
      </c>
      <c r="G217" s="145" t="s">
        <v>282</v>
      </c>
      <c r="H217" s="145">
        <v>1</v>
      </c>
      <c r="I217" s="41" t="s">
        <v>311</v>
      </c>
      <c r="J217" s="145" t="s">
        <v>312</v>
      </c>
      <c r="K217" s="106">
        <v>340000000</v>
      </c>
      <c r="L217" s="153">
        <v>45337</v>
      </c>
      <c r="M217" s="153">
        <v>45627</v>
      </c>
      <c r="N217" s="51" t="s">
        <v>298</v>
      </c>
      <c r="O217" s="166" t="s">
        <v>70</v>
      </c>
      <c r="P217" s="166" t="s">
        <v>70</v>
      </c>
      <c r="Q217" s="166" t="s">
        <v>70</v>
      </c>
      <c r="R217" s="29" t="s">
        <v>61</v>
      </c>
    </row>
    <row r="218" spans="1:18" ht="38.25">
      <c r="A218" s="87">
        <v>201</v>
      </c>
      <c r="B218" s="53" t="s">
        <v>414</v>
      </c>
      <c r="C218" s="53" t="s">
        <v>415</v>
      </c>
      <c r="D218" s="60" t="s">
        <v>416</v>
      </c>
      <c r="E218" s="29" t="s">
        <v>281</v>
      </c>
      <c r="F218" s="41" t="s">
        <v>54</v>
      </c>
      <c r="G218" s="148" t="s">
        <v>282</v>
      </c>
      <c r="H218" s="148">
        <v>1</v>
      </c>
      <c r="I218" s="41" t="s">
        <v>358</v>
      </c>
      <c r="J218" s="148" t="s">
        <v>297</v>
      </c>
      <c r="K218" s="106">
        <v>477000</v>
      </c>
      <c r="L218" s="52">
        <v>45427</v>
      </c>
      <c r="M218" s="52">
        <v>45627</v>
      </c>
      <c r="N218" s="51" t="s">
        <v>298</v>
      </c>
      <c r="O218" s="50" t="s">
        <v>70</v>
      </c>
      <c r="P218" s="50" t="s">
        <v>70</v>
      </c>
      <c r="Q218" s="50" t="s">
        <v>70</v>
      </c>
      <c r="R218" s="29" t="s">
        <v>61</v>
      </c>
    </row>
    <row r="219" spans="1:18" ht="38.25">
      <c r="A219" s="87">
        <v>202</v>
      </c>
      <c r="B219" s="53" t="s">
        <v>417</v>
      </c>
      <c r="C219" s="53" t="s">
        <v>418</v>
      </c>
      <c r="D219" s="60" t="s">
        <v>419</v>
      </c>
      <c r="E219" s="29" t="s">
        <v>281</v>
      </c>
      <c r="F219" s="41" t="s">
        <v>54</v>
      </c>
      <c r="G219" s="148" t="s">
        <v>282</v>
      </c>
      <c r="H219" s="148">
        <v>1</v>
      </c>
      <c r="I219" s="41" t="s">
        <v>358</v>
      </c>
      <c r="J219" s="148" t="s">
        <v>297</v>
      </c>
      <c r="K219" s="106">
        <v>250000</v>
      </c>
      <c r="L219" s="52">
        <v>45413</v>
      </c>
      <c r="M219" s="161">
        <v>45627</v>
      </c>
      <c r="N219" s="51" t="s">
        <v>304</v>
      </c>
      <c r="O219" s="47" t="s">
        <v>34</v>
      </c>
      <c r="P219" s="47" t="s">
        <v>70</v>
      </c>
      <c r="Q219" s="47" t="s">
        <v>70</v>
      </c>
      <c r="R219" s="29" t="s">
        <v>61</v>
      </c>
    </row>
    <row r="220" spans="1:18" ht="38.25">
      <c r="A220" s="87">
        <v>203</v>
      </c>
      <c r="B220" s="53" t="s">
        <v>355</v>
      </c>
      <c r="C220" s="53" t="s">
        <v>356</v>
      </c>
      <c r="D220" s="158" t="s">
        <v>420</v>
      </c>
      <c r="E220" s="29" t="s">
        <v>281</v>
      </c>
      <c r="F220" s="41" t="s">
        <v>54</v>
      </c>
      <c r="G220" s="148" t="s">
        <v>282</v>
      </c>
      <c r="H220" s="148">
        <v>1</v>
      </c>
      <c r="I220" s="41" t="s">
        <v>358</v>
      </c>
      <c r="J220" s="148" t="s">
        <v>297</v>
      </c>
      <c r="K220" s="106">
        <v>652500</v>
      </c>
      <c r="L220" s="52">
        <v>45444</v>
      </c>
      <c r="M220" s="52">
        <v>45597</v>
      </c>
      <c r="N220" s="51" t="s">
        <v>298</v>
      </c>
      <c r="O220" s="47" t="s">
        <v>31</v>
      </c>
      <c r="P220" s="47" t="s">
        <v>70</v>
      </c>
      <c r="Q220" s="47" t="s">
        <v>70</v>
      </c>
      <c r="R220" s="29" t="s">
        <v>61</v>
      </c>
    </row>
    <row r="221" spans="1:18" ht="38.25">
      <c r="A221" s="87">
        <v>204</v>
      </c>
      <c r="B221" s="53" t="s">
        <v>279</v>
      </c>
      <c r="C221" s="53" t="s">
        <v>280</v>
      </c>
      <c r="D221" s="60" t="s">
        <v>421</v>
      </c>
      <c r="E221" s="29" t="s">
        <v>281</v>
      </c>
      <c r="F221" s="41" t="s">
        <v>54</v>
      </c>
      <c r="G221" s="46" t="s">
        <v>282</v>
      </c>
      <c r="H221" s="46">
        <v>1</v>
      </c>
      <c r="I221" s="41" t="s">
        <v>358</v>
      </c>
      <c r="J221" s="46" t="s">
        <v>297</v>
      </c>
      <c r="K221" s="106">
        <v>14580060</v>
      </c>
      <c r="L221" s="52">
        <v>45444</v>
      </c>
      <c r="M221" s="52">
        <v>45627</v>
      </c>
      <c r="N221" s="51" t="s">
        <v>298</v>
      </c>
      <c r="O221" s="47" t="s">
        <v>34</v>
      </c>
      <c r="P221" s="47" t="s">
        <v>70</v>
      </c>
      <c r="Q221" s="47" t="s">
        <v>70</v>
      </c>
      <c r="R221" s="29" t="s">
        <v>61</v>
      </c>
    </row>
    <row r="222" spans="1:18" ht="38.25">
      <c r="A222" s="87">
        <v>205</v>
      </c>
      <c r="B222" s="53" t="s">
        <v>422</v>
      </c>
      <c r="C222" s="53" t="s">
        <v>423</v>
      </c>
      <c r="D222" s="60" t="s">
        <v>424</v>
      </c>
      <c r="E222" s="29" t="s">
        <v>281</v>
      </c>
      <c r="F222" s="41" t="s">
        <v>54</v>
      </c>
      <c r="G222" s="46" t="s">
        <v>282</v>
      </c>
      <c r="H222" s="46">
        <v>1</v>
      </c>
      <c r="I222" s="41">
        <v>400000</v>
      </c>
      <c r="J222" s="46" t="s">
        <v>338</v>
      </c>
      <c r="K222" s="106">
        <v>6871440</v>
      </c>
      <c r="L222" s="52">
        <v>45444</v>
      </c>
      <c r="M222" s="52">
        <v>45474</v>
      </c>
      <c r="N222" s="51" t="s">
        <v>298</v>
      </c>
      <c r="O222" s="47" t="s">
        <v>31</v>
      </c>
      <c r="P222" s="47" t="s">
        <v>70</v>
      </c>
      <c r="Q222" s="47" t="s">
        <v>70</v>
      </c>
      <c r="R222" s="29" t="s">
        <v>61</v>
      </c>
    </row>
    <row r="223" spans="1:18" ht="25.5">
      <c r="A223" s="87">
        <v>206</v>
      </c>
      <c r="B223" s="53" t="s">
        <v>279</v>
      </c>
      <c r="C223" s="53" t="s">
        <v>280</v>
      </c>
      <c r="D223" s="60" t="s">
        <v>425</v>
      </c>
      <c r="E223" s="29" t="s">
        <v>281</v>
      </c>
      <c r="F223" s="41" t="s">
        <v>54</v>
      </c>
      <c r="G223" s="46" t="s">
        <v>282</v>
      </c>
      <c r="H223" s="46">
        <v>1</v>
      </c>
      <c r="I223" s="41">
        <v>87423</v>
      </c>
      <c r="J223" s="146" t="s">
        <v>283</v>
      </c>
      <c r="K223" s="106">
        <v>181578</v>
      </c>
      <c r="L223" s="52">
        <v>45444</v>
      </c>
      <c r="M223" s="52">
        <v>45474</v>
      </c>
      <c r="N223" s="51" t="s">
        <v>284</v>
      </c>
      <c r="O223" s="47" t="s">
        <v>34</v>
      </c>
      <c r="P223" s="47" t="s">
        <v>70</v>
      </c>
      <c r="Q223" s="47" t="s">
        <v>70</v>
      </c>
      <c r="R223" s="29" t="s">
        <v>61</v>
      </c>
    </row>
    <row r="224" spans="1:18" ht="38.25">
      <c r="A224" s="87">
        <v>207</v>
      </c>
      <c r="B224" s="53" t="s">
        <v>384</v>
      </c>
      <c r="C224" s="53" t="s">
        <v>385</v>
      </c>
      <c r="D224" s="154" t="s">
        <v>426</v>
      </c>
      <c r="E224" s="29" t="s">
        <v>281</v>
      </c>
      <c r="F224" s="41" t="s">
        <v>54</v>
      </c>
      <c r="G224" s="145" t="s">
        <v>282</v>
      </c>
      <c r="H224" s="145">
        <v>1</v>
      </c>
      <c r="I224" s="41" t="s">
        <v>311</v>
      </c>
      <c r="J224" s="145" t="s">
        <v>312</v>
      </c>
      <c r="K224" s="106">
        <v>1000000</v>
      </c>
      <c r="L224" s="155" t="s">
        <v>427</v>
      </c>
      <c r="M224" s="161">
        <v>45627</v>
      </c>
      <c r="N224" s="51" t="s">
        <v>298</v>
      </c>
      <c r="O224" s="166" t="s">
        <v>70</v>
      </c>
      <c r="P224" s="166" t="s">
        <v>70</v>
      </c>
      <c r="Q224" s="166" t="s">
        <v>70</v>
      </c>
      <c r="R224" s="29" t="s">
        <v>61</v>
      </c>
    </row>
    <row r="225" spans="1:18" ht="25.5">
      <c r="A225" s="87">
        <v>208</v>
      </c>
      <c r="B225" s="53" t="s">
        <v>279</v>
      </c>
      <c r="C225" s="53" t="s">
        <v>280</v>
      </c>
      <c r="D225" s="60" t="s">
        <v>428</v>
      </c>
      <c r="E225" s="29" t="s">
        <v>281</v>
      </c>
      <c r="F225" s="41" t="s">
        <v>54</v>
      </c>
      <c r="G225" s="46" t="s">
        <v>282</v>
      </c>
      <c r="H225" s="46">
        <v>1</v>
      </c>
      <c r="I225" s="41" t="s">
        <v>302</v>
      </c>
      <c r="J225" s="46" t="s">
        <v>290</v>
      </c>
      <c r="K225" s="106">
        <v>717292</v>
      </c>
      <c r="L225" s="52">
        <v>45474</v>
      </c>
      <c r="M225" s="52">
        <v>45536</v>
      </c>
      <c r="N225" s="51" t="s">
        <v>284</v>
      </c>
      <c r="O225" s="47" t="s">
        <v>71</v>
      </c>
      <c r="P225" s="47" t="s">
        <v>70</v>
      </c>
      <c r="Q225" s="47" t="s">
        <v>70</v>
      </c>
      <c r="R225" s="29" t="s">
        <v>61</v>
      </c>
    </row>
    <row r="226" spans="1:18" ht="38.25">
      <c r="A226" s="87">
        <v>209</v>
      </c>
      <c r="B226" s="53" t="s">
        <v>384</v>
      </c>
      <c r="C226" s="53" t="s">
        <v>385</v>
      </c>
      <c r="D226" s="154" t="s">
        <v>429</v>
      </c>
      <c r="E226" s="29" t="s">
        <v>281</v>
      </c>
      <c r="F226" s="41" t="s">
        <v>54</v>
      </c>
      <c r="G226" s="145" t="s">
        <v>282</v>
      </c>
      <c r="H226" s="145">
        <v>1</v>
      </c>
      <c r="I226" s="41" t="s">
        <v>311</v>
      </c>
      <c r="J226" s="145" t="s">
        <v>312</v>
      </c>
      <c r="K226" s="106">
        <v>4000000</v>
      </c>
      <c r="L226" s="155" t="s">
        <v>430</v>
      </c>
      <c r="M226" s="161">
        <v>45627</v>
      </c>
      <c r="N226" s="51" t="s">
        <v>298</v>
      </c>
      <c r="O226" s="166" t="s">
        <v>70</v>
      </c>
      <c r="P226" s="166" t="s">
        <v>70</v>
      </c>
      <c r="Q226" s="166" t="s">
        <v>70</v>
      </c>
      <c r="R226" s="29" t="s">
        <v>61</v>
      </c>
    </row>
    <row r="227" spans="1:18" ht="38.25">
      <c r="A227" s="87">
        <v>210</v>
      </c>
      <c r="B227" s="53" t="s">
        <v>352</v>
      </c>
      <c r="C227" s="53" t="s">
        <v>353</v>
      </c>
      <c r="D227" s="60" t="s">
        <v>431</v>
      </c>
      <c r="E227" s="29" t="s">
        <v>281</v>
      </c>
      <c r="F227" s="41" t="s">
        <v>54</v>
      </c>
      <c r="G227" s="46" t="s">
        <v>282</v>
      </c>
      <c r="H227" s="46">
        <v>1</v>
      </c>
      <c r="I227" s="41" t="s">
        <v>311</v>
      </c>
      <c r="J227" s="145" t="s">
        <v>312</v>
      </c>
      <c r="K227" s="106">
        <v>4950000</v>
      </c>
      <c r="L227" s="52">
        <v>45474</v>
      </c>
      <c r="M227" s="52">
        <v>45627</v>
      </c>
      <c r="N227" s="51" t="s">
        <v>284</v>
      </c>
      <c r="O227" s="145" t="s">
        <v>71</v>
      </c>
      <c r="P227" s="145" t="s">
        <v>70</v>
      </c>
      <c r="Q227" s="145" t="s">
        <v>70</v>
      </c>
      <c r="R227" s="29" t="s">
        <v>61</v>
      </c>
    </row>
    <row r="228" spans="1:18" ht="25.5">
      <c r="A228" s="87">
        <v>211</v>
      </c>
      <c r="B228" s="53" t="s">
        <v>352</v>
      </c>
      <c r="C228" s="53" t="s">
        <v>353</v>
      </c>
      <c r="D228" s="60" t="s">
        <v>432</v>
      </c>
      <c r="E228" s="29" t="s">
        <v>281</v>
      </c>
      <c r="F228" s="41" t="s">
        <v>54</v>
      </c>
      <c r="G228" s="46" t="s">
        <v>282</v>
      </c>
      <c r="H228" s="46">
        <v>1</v>
      </c>
      <c r="I228" s="41" t="s">
        <v>311</v>
      </c>
      <c r="J228" s="145" t="s">
        <v>312</v>
      </c>
      <c r="K228" s="106">
        <v>4407000</v>
      </c>
      <c r="L228" s="52">
        <v>45474</v>
      </c>
      <c r="M228" s="52">
        <v>45627</v>
      </c>
      <c r="N228" s="51" t="s">
        <v>284</v>
      </c>
      <c r="O228" s="145" t="s">
        <v>71</v>
      </c>
      <c r="P228" s="145" t="s">
        <v>70</v>
      </c>
      <c r="Q228" s="145" t="s">
        <v>70</v>
      </c>
      <c r="R228" s="29" t="s">
        <v>61</v>
      </c>
    </row>
    <row r="229" spans="1:18" ht="38.25">
      <c r="A229" s="87">
        <v>212</v>
      </c>
      <c r="B229" s="53" t="s">
        <v>372</v>
      </c>
      <c r="C229" s="53" t="s">
        <v>373</v>
      </c>
      <c r="D229" s="60" t="s">
        <v>433</v>
      </c>
      <c r="E229" s="29" t="s">
        <v>281</v>
      </c>
      <c r="F229" s="41" t="s">
        <v>54</v>
      </c>
      <c r="G229" s="46" t="s">
        <v>282</v>
      </c>
      <c r="H229" s="46">
        <v>1</v>
      </c>
      <c r="I229" s="41">
        <v>87423</v>
      </c>
      <c r="J229" s="46" t="s">
        <v>290</v>
      </c>
      <c r="K229" s="106">
        <v>150000</v>
      </c>
      <c r="L229" s="52">
        <v>45474</v>
      </c>
      <c r="M229" s="52">
        <v>45627</v>
      </c>
      <c r="N229" s="51" t="s">
        <v>284</v>
      </c>
      <c r="O229" s="145" t="s">
        <v>71</v>
      </c>
      <c r="P229" s="145" t="s">
        <v>70</v>
      </c>
      <c r="Q229" s="145" t="s">
        <v>70</v>
      </c>
      <c r="R229" s="29" t="s">
        <v>61</v>
      </c>
    </row>
    <row r="230" spans="1:18" ht="25.5">
      <c r="A230" s="87">
        <v>213</v>
      </c>
      <c r="B230" s="53" t="s">
        <v>434</v>
      </c>
      <c r="C230" s="53" t="s">
        <v>435</v>
      </c>
      <c r="D230" s="172" t="s">
        <v>436</v>
      </c>
      <c r="E230" s="168" t="s">
        <v>281</v>
      </c>
      <c r="F230" s="41" t="s">
        <v>54</v>
      </c>
      <c r="G230" s="46" t="s">
        <v>282</v>
      </c>
      <c r="H230" s="46">
        <v>1</v>
      </c>
      <c r="I230" s="41" t="s">
        <v>358</v>
      </c>
      <c r="J230" s="46" t="s">
        <v>297</v>
      </c>
      <c r="K230" s="106">
        <v>1125000</v>
      </c>
      <c r="L230" s="52">
        <v>45839</v>
      </c>
      <c r="M230" s="52">
        <v>46266</v>
      </c>
      <c r="N230" s="29" t="s">
        <v>304</v>
      </c>
      <c r="O230" s="169" t="s">
        <v>71</v>
      </c>
      <c r="P230" s="169" t="s">
        <v>70</v>
      </c>
      <c r="Q230" s="101" t="s">
        <v>71</v>
      </c>
      <c r="R230" s="29" t="s">
        <v>61</v>
      </c>
    </row>
    <row r="231" spans="1:18" ht="51">
      <c r="A231" s="87">
        <v>214</v>
      </c>
      <c r="B231" s="53" t="s">
        <v>97</v>
      </c>
      <c r="C231" s="53" t="s">
        <v>295</v>
      </c>
      <c r="D231" s="60" t="s">
        <v>437</v>
      </c>
      <c r="E231" s="29" t="s">
        <v>281</v>
      </c>
      <c r="F231" s="41" t="s">
        <v>54</v>
      </c>
      <c r="G231" s="46" t="s">
        <v>282</v>
      </c>
      <c r="H231" s="46">
        <v>1</v>
      </c>
      <c r="I231" s="41">
        <v>400000</v>
      </c>
      <c r="J231" s="46" t="s">
        <v>338</v>
      </c>
      <c r="K231" s="106">
        <v>14725000</v>
      </c>
      <c r="L231" s="52">
        <v>45505</v>
      </c>
      <c r="M231" s="52">
        <v>45627</v>
      </c>
      <c r="N231" s="51" t="s">
        <v>298</v>
      </c>
      <c r="O231" s="47" t="s">
        <v>31</v>
      </c>
      <c r="P231" s="47" t="s">
        <v>70</v>
      </c>
      <c r="Q231" s="47" t="s">
        <v>70</v>
      </c>
      <c r="R231" s="29" t="s">
        <v>61</v>
      </c>
    </row>
    <row r="232" spans="1:18" ht="25.5">
      <c r="A232" s="87">
        <v>215</v>
      </c>
      <c r="B232" s="53" t="s">
        <v>279</v>
      </c>
      <c r="C232" s="53" t="s">
        <v>280</v>
      </c>
      <c r="D232" s="60" t="s">
        <v>438</v>
      </c>
      <c r="E232" s="29" t="s">
        <v>281</v>
      </c>
      <c r="F232" s="41" t="s">
        <v>54</v>
      </c>
      <c r="G232" s="46" t="s">
        <v>282</v>
      </c>
      <c r="H232" s="46">
        <v>1</v>
      </c>
      <c r="I232" s="41">
        <v>87423</v>
      </c>
      <c r="J232" s="146" t="s">
        <v>283</v>
      </c>
      <c r="K232" s="106">
        <v>1413600</v>
      </c>
      <c r="L232" s="52">
        <v>45505</v>
      </c>
      <c r="M232" s="52">
        <v>45536</v>
      </c>
      <c r="N232" s="51" t="s">
        <v>284</v>
      </c>
      <c r="O232" s="47" t="s">
        <v>34</v>
      </c>
      <c r="P232" s="47" t="s">
        <v>70</v>
      </c>
      <c r="Q232" s="47" t="s">
        <v>31</v>
      </c>
      <c r="R232" s="29" t="s">
        <v>61</v>
      </c>
    </row>
    <row r="233" spans="1:18" ht="25.5">
      <c r="A233" s="87">
        <v>216</v>
      </c>
      <c r="B233" s="53" t="s">
        <v>279</v>
      </c>
      <c r="C233" s="53" t="s">
        <v>280</v>
      </c>
      <c r="D233" s="60" t="s">
        <v>439</v>
      </c>
      <c r="E233" s="29" t="s">
        <v>281</v>
      </c>
      <c r="F233" s="41" t="s">
        <v>54</v>
      </c>
      <c r="G233" s="46" t="s">
        <v>282</v>
      </c>
      <c r="H233" s="46">
        <v>1</v>
      </c>
      <c r="I233" s="41" t="s">
        <v>311</v>
      </c>
      <c r="J233" s="46" t="s">
        <v>312</v>
      </c>
      <c r="K233" s="106">
        <v>10000000</v>
      </c>
      <c r="L233" s="52">
        <v>45505</v>
      </c>
      <c r="M233" s="52">
        <v>45627</v>
      </c>
      <c r="N233" s="51" t="s">
        <v>284</v>
      </c>
      <c r="O233" s="47" t="s">
        <v>71</v>
      </c>
      <c r="P233" s="47" t="s">
        <v>70</v>
      </c>
      <c r="Q233" s="47" t="s">
        <v>70</v>
      </c>
      <c r="R233" s="29" t="s">
        <v>61</v>
      </c>
    </row>
    <row r="234" spans="1:18" ht="25.5">
      <c r="A234" s="87">
        <v>217</v>
      </c>
      <c r="B234" s="53" t="s">
        <v>279</v>
      </c>
      <c r="C234" s="53" t="s">
        <v>280</v>
      </c>
      <c r="D234" s="60" t="s">
        <v>440</v>
      </c>
      <c r="E234" s="29" t="s">
        <v>281</v>
      </c>
      <c r="F234" s="41" t="s">
        <v>54</v>
      </c>
      <c r="G234" s="46" t="s">
        <v>282</v>
      </c>
      <c r="H234" s="46">
        <v>1</v>
      </c>
      <c r="I234" s="41" t="s">
        <v>311</v>
      </c>
      <c r="J234" s="46" t="s">
        <v>312</v>
      </c>
      <c r="K234" s="106">
        <v>30998173</v>
      </c>
      <c r="L234" s="52">
        <v>45505</v>
      </c>
      <c r="M234" s="52">
        <v>45627</v>
      </c>
      <c r="N234" s="51" t="s">
        <v>284</v>
      </c>
      <c r="O234" s="47" t="s">
        <v>71</v>
      </c>
      <c r="P234" s="47" t="s">
        <v>70</v>
      </c>
      <c r="Q234" s="47" t="s">
        <v>70</v>
      </c>
      <c r="R234" s="29" t="s">
        <v>61</v>
      </c>
    </row>
    <row r="235" spans="1:18" ht="25.5">
      <c r="A235" s="87">
        <v>218</v>
      </c>
      <c r="B235" s="53" t="s">
        <v>279</v>
      </c>
      <c r="C235" s="53" t="s">
        <v>280</v>
      </c>
      <c r="D235" s="60" t="s">
        <v>441</v>
      </c>
      <c r="E235" s="29" t="s">
        <v>281</v>
      </c>
      <c r="F235" s="41" t="s">
        <v>54</v>
      </c>
      <c r="G235" s="46" t="s">
        <v>282</v>
      </c>
      <c r="H235" s="46">
        <v>1</v>
      </c>
      <c r="I235" s="41" t="s">
        <v>311</v>
      </c>
      <c r="J235" s="46" t="s">
        <v>312</v>
      </c>
      <c r="K235" s="106">
        <v>1725583</v>
      </c>
      <c r="L235" s="52">
        <v>45292</v>
      </c>
      <c r="M235" s="52">
        <v>45352</v>
      </c>
      <c r="N235" s="51" t="s">
        <v>304</v>
      </c>
      <c r="O235" s="47" t="s">
        <v>71</v>
      </c>
      <c r="P235" s="47" t="s">
        <v>70</v>
      </c>
      <c r="Q235" s="47" t="s">
        <v>70</v>
      </c>
      <c r="R235" s="29" t="s">
        <v>61</v>
      </c>
    </row>
    <row r="236" spans="1:18" ht="25.5">
      <c r="A236" s="87">
        <v>219</v>
      </c>
      <c r="B236" s="53" t="s">
        <v>279</v>
      </c>
      <c r="C236" s="53" t="s">
        <v>280</v>
      </c>
      <c r="D236" s="60" t="s">
        <v>442</v>
      </c>
      <c r="E236" s="29" t="s">
        <v>281</v>
      </c>
      <c r="F236" s="41" t="s">
        <v>54</v>
      </c>
      <c r="G236" s="46" t="s">
        <v>282</v>
      </c>
      <c r="H236" s="46">
        <v>1</v>
      </c>
      <c r="I236" s="41" t="s">
        <v>311</v>
      </c>
      <c r="J236" s="46" t="s">
        <v>312</v>
      </c>
      <c r="K236" s="106">
        <v>521892</v>
      </c>
      <c r="L236" s="52">
        <v>45505</v>
      </c>
      <c r="M236" s="52">
        <v>45627</v>
      </c>
      <c r="N236" s="51" t="s">
        <v>284</v>
      </c>
      <c r="O236" s="47" t="s">
        <v>71</v>
      </c>
      <c r="P236" s="47" t="s">
        <v>70</v>
      </c>
      <c r="Q236" s="47" t="s">
        <v>70</v>
      </c>
      <c r="R236" s="29" t="s">
        <v>61</v>
      </c>
    </row>
    <row r="237" spans="1:18" ht="25.5">
      <c r="A237" s="87">
        <v>220</v>
      </c>
      <c r="B237" s="53" t="s">
        <v>279</v>
      </c>
      <c r="C237" s="53" t="s">
        <v>280</v>
      </c>
      <c r="D237" s="60" t="s">
        <v>443</v>
      </c>
      <c r="E237" s="29" t="s">
        <v>281</v>
      </c>
      <c r="F237" s="41" t="s">
        <v>54</v>
      </c>
      <c r="G237" s="46" t="s">
        <v>282</v>
      </c>
      <c r="H237" s="46">
        <v>1</v>
      </c>
      <c r="I237" s="41" t="s">
        <v>311</v>
      </c>
      <c r="J237" s="46" t="s">
        <v>312</v>
      </c>
      <c r="K237" s="106">
        <v>7744578</v>
      </c>
      <c r="L237" s="52">
        <v>45505</v>
      </c>
      <c r="M237" s="52">
        <v>45566</v>
      </c>
      <c r="N237" s="51" t="s">
        <v>284</v>
      </c>
      <c r="O237" s="47" t="s">
        <v>71</v>
      </c>
      <c r="P237" s="47" t="s">
        <v>70</v>
      </c>
      <c r="Q237" s="47" t="s">
        <v>70</v>
      </c>
      <c r="R237" s="29" t="s">
        <v>61</v>
      </c>
    </row>
    <row r="238" spans="1:18" ht="25.5">
      <c r="A238" s="87">
        <v>221</v>
      </c>
      <c r="B238" s="53" t="s">
        <v>279</v>
      </c>
      <c r="C238" s="53" t="s">
        <v>280</v>
      </c>
      <c r="D238" s="60" t="s">
        <v>444</v>
      </c>
      <c r="E238" s="29" t="s">
        <v>281</v>
      </c>
      <c r="F238" s="41" t="s">
        <v>54</v>
      </c>
      <c r="G238" s="46" t="s">
        <v>282</v>
      </c>
      <c r="H238" s="46">
        <v>1</v>
      </c>
      <c r="I238" s="41">
        <v>87423</v>
      </c>
      <c r="J238" s="46" t="s">
        <v>392</v>
      </c>
      <c r="K238" s="106">
        <v>2162906</v>
      </c>
      <c r="L238" s="52">
        <v>45505</v>
      </c>
      <c r="M238" s="52">
        <v>45536</v>
      </c>
      <c r="N238" s="51" t="s">
        <v>284</v>
      </c>
      <c r="O238" s="47" t="s">
        <v>71</v>
      </c>
      <c r="P238" s="47" t="s">
        <v>70</v>
      </c>
      <c r="Q238" s="47" t="s">
        <v>70</v>
      </c>
      <c r="R238" s="29" t="s">
        <v>61</v>
      </c>
    </row>
    <row r="239" spans="1:18" ht="25.5">
      <c r="A239" s="87">
        <v>222</v>
      </c>
      <c r="B239" s="53" t="s">
        <v>279</v>
      </c>
      <c r="C239" s="53" t="s">
        <v>280</v>
      </c>
      <c r="D239" s="60" t="s">
        <v>445</v>
      </c>
      <c r="E239" s="29" t="s">
        <v>281</v>
      </c>
      <c r="F239" s="41" t="s">
        <v>54</v>
      </c>
      <c r="G239" s="46" t="s">
        <v>282</v>
      </c>
      <c r="H239" s="46">
        <v>1</v>
      </c>
      <c r="I239" s="41" t="s">
        <v>311</v>
      </c>
      <c r="J239" s="46" t="s">
        <v>312</v>
      </c>
      <c r="K239" s="106">
        <v>8000000</v>
      </c>
      <c r="L239" s="52">
        <v>45505</v>
      </c>
      <c r="M239" s="52">
        <v>45566</v>
      </c>
      <c r="N239" s="51" t="s">
        <v>284</v>
      </c>
      <c r="O239" s="47" t="s">
        <v>71</v>
      </c>
      <c r="P239" s="47" t="s">
        <v>70</v>
      </c>
      <c r="Q239" s="47" t="s">
        <v>70</v>
      </c>
      <c r="R239" s="29" t="s">
        <v>61</v>
      </c>
    </row>
    <row r="240" spans="1:18" ht="38.25">
      <c r="A240" s="87">
        <v>223</v>
      </c>
      <c r="B240" s="53" t="s">
        <v>279</v>
      </c>
      <c r="C240" s="53" t="s">
        <v>280</v>
      </c>
      <c r="D240" s="60" t="s">
        <v>446</v>
      </c>
      <c r="E240" s="29" t="s">
        <v>281</v>
      </c>
      <c r="F240" s="41" t="s">
        <v>54</v>
      </c>
      <c r="G240" s="46" t="s">
        <v>282</v>
      </c>
      <c r="H240" s="46">
        <v>1</v>
      </c>
      <c r="I240" s="41" t="s">
        <v>311</v>
      </c>
      <c r="J240" s="46" t="s">
        <v>312</v>
      </c>
      <c r="K240" s="106">
        <v>59802327</v>
      </c>
      <c r="L240" s="52">
        <v>45505</v>
      </c>
      <c r="M240" s="52">
        <v>45627</v>
      </c>
      <c r="N240" s="51" t="s">
        <v>298</v>
      </c>
      <c r="O240" s="47" t="s">
        <v>70</v>
      </c>
      <c r="P240" s="47" t="s">
        <v>70</v>
      </c>
      <c r="Q240" s="47" t="s">
        <v>70</v>
      </c>
      <c r="R240" s="29" t="s">
        <v>61</v>
      </c>
    </row>
    <row r="241" spans="1:18" ht="25.5">
      <c r="A241" s="87">
        <v>224</v>
      </c>
      <c r="B241" s="53" t="s">
        <v>279</v>
      </c>
      <c r="C241" s="53" t="s">
        <v>280</v>
      </c>
      <c r="D241" s="60" t="s">
        <v>447</v>
      </c>
      <c r="E241" s="29" t="s">
        <v>281</v>
      </c>
      <c r="F241" s="41" t="s">
        <v>54</v>
      </c>
      <c r="G241" s="46" t="s">
        <v>282</v>
      </c>
      <c r="H241" s="46">
        <v>1</v>
      </c>
      <c r="I241" s="41" t="s">
        <v>311</v>
      </c>
      <c r="J241" s="46" t="s">
        <v>312</v>
      </c>
      <c r="K241" s="106">
        <v>3400000</v>
      </c>
      <c r="L241" s="52">
        <v>45505</v>
      </c>
      <c r="M241" s="52">
        <v>45536</v>
      </c>
      <c r="N241" s="51" t="s">
        <v>284</v>
      </c>
      <c r="O241" s="47" t="s">
        <v>71</v>
      </c>
      <c r="P241" s="47" t="s">
        <v>70</v>
      </c>
      <c r="Q241" s="47" t="s">
        <v>70</v>
      </c>
      <c r="R241" s="29" t="s">
        <v>61</v>
      </c>
    </row>
    <row r="242" spans="1:18" ht="25.5">
      <c r="A242" s="87">
        <v>225</v>
      </c>
      <c r="B242" s="53" t="s">
        <v>279</v>
      </c>
      <c r="C242" s="53" t="s">
        <v>280</v>
      </c>
      <c r="D242" s="60" t="s">
        <v>448</v>
      </c>
      <c r="E242" s="29" t="s">
        <v>281</v>
      </c>
      <c r="F242" s="41" t="s">
        <v>54</v>
      </c>
      <c r="G242" s="46" t="s">
        <v>282</v>
      </c>
      <c r="H242" s="46">
        <v>1</v>
      </c>
      <c r="I242" s="41">
        <v>400000</v>
      </c>
      <c r="J242" s="46" t="s">
        <v>338</v>
      </c>
      <c r="K242" s="106">
        <v>835469</v>
      </c>
      <c r="L242" s="52">
        <v>45505</v>
      </c>
      <c r="M242" s="52">
        <v>45536</v>
      </c>
      <c r="N242" s="51" t="s">
        <v>284</v>
      </c>
      <c r="O242" s="47" t="s">
        <v>34</v>
      </c>
      <c r="P242" s="47" t="s">
        <v>70</v>
      </c>
      <c r="Q242" s="47" t="s">
        <v>70</v>
      </c>
      <c r="R242" s="29" t="s">
        <v>61</v>
      </c>
    </row>
    <row r="243" spans="1:18" ht="63.75">
      <c r="A243" s="87">
        <v>226</v>
      </c>
      <c r="B243" s="53" t="s">
        <v>285</v>
      </c>
      <c r="C243" s="157" t="s">
        <v>286</v>
      </c>
      <c r="D243" s="60" t="s">
        <v>449</v>
      </c>
      <c r="E243" s="29" t="s">
        <v>281</v>
      </c>
      <c r="F243" s="41" t="s">
        <v>54</v>
      </c>
      <c r="G243" s="46" t="s">
        <v>282</v>
      </c>
      <c r="H243" s="46">
        <v>1</v>
      </c>
      <c r="I243" s="41" t="s">
        <v>302</v>
      </c>
      <c r="J243" s="46" t="s">
        <v>290</v>
      </c>
      <c r="K243" s="106">
        <v>7773620</v>
      </c>
      <c r="L243" s="52">
        <v>45323</v>
      </c>
      <c r="M243" s="52">
        <v>45443</v>
      </c>
      <c r="N243" s="51" t="s">
        <v>284</v>
      </c>
      <c r="O243" s="47" t="s">
        <v>71</v>
      </c>
      <c r="P243" s="47" t="s">
        <v>70</v>
      </c>
      <c r="Q243" s="47" t="s">
        <v>71</v>
      </c>
      <c r="R243" s="29" t="s">
        <v>61</v>
      </c>
    </row>
    <row r="244" spans="1:18" ht="38.25">
      <c r="A244" s="87">
        <v>227</v>
      </c>
      <c r="B244" s="53" t="s">
        <v>279</v>
      </c>
      <c r="C244" s="53" t="s">
        <v>280</v>
      </c>
      <c r="D244" s="60" t="s">
        <v>450</v>
      </c>
      <c r="E244" s="29" t="s">
        <v>451</v>
      </c>
      <c r="F244" s="41">
        <v>839</v>
      </c>
      <c r="G244" s="46" t="s">
        <v>282</v>
      </c>
      <c r="H244" s="46">
        <v>1</v>
      </c>
      <c r="I244" s="41">
        <v>400000</v>
      </c>
      <c r="J244" s="146" t="s">
        <v>338</v>
      </c>
      <c r="K244" s="106">
        <v>1549000</v>
      </c>
      <c r="L244" s="52">
        <v>45505</v>
      </c>
      <c r="M244" s="52">
        <v>45536</v>
      </c>
      <c r="N244" s="51" t="s">
        <v>298</v>
      </c>
      <c r="O244" s="47" t="s">
        <v>31</v>
      </c>
      <c r="P244" s="47" t="s">
        <v>31</v>
      </c>
      <c r="Q244" s="47" t="s">
        <v>31</v>
      </c>
      <c r="R244" s="29" t="s">
        <v>61</v>
      </c>
    </row>
    <row r="245" spans="1:18" ht="38.25">
      <c r="A245" s="87">
        <v>228</v>
      </c>
      <c r="B245" s="53" t="s">
        <v>279</v>
      </c>
      <c r="C245" s="53" t="s">
        <v>280</v>
      </c>
      <c r="D245" s="60" t="s">
        <v>452</v>
      </c>
      <c r="E245" s="29" t="s">
        <v>281</v>
      </c>
      <c r="F245" s="41" t="s">
        <v>54</v>
      </c>
      <c r="G245" s="46" t="s">
        <v>282</v>
      </c>
      <c r="H245" s="46">
        <v>1</v>
      </c>
      <c r="I245" s="41">
        <v>400000</v>
      </c>
      <c r="J245" s="46" t="s">
        <v>338</v>
      </c>
      <c r="K245" s="106">
        <v>899000</v>
      </c>
      <c r="L245" s="52">
        <v>45505</v>
      </c>
      <c r="M245" s="52">
        <v>45627</v>
      </c>
      <c r="N245" s="51" t="s">
        <v>298</v>
      </c>
      <c r="O245" s="47" t="s">
        <v>31</v>
      </c>
      <c r="P245" s="47" t="s">
        <v>70</v>
      </c>
      <c r="Q245" s="47" t="s">
        <v>70</v>
      </c>
      <c r="R245" s="29" t="s">
        <v>61</v>
      </c>
    </row>
    <row r="246" spans="1:18" ht="38.25">
      <c r="A246" s="87">
        <v>229</v>
      </c>
      <c r="B246" s="53" t="s">
        <v>285</v>
      </c>
      <c r="C246" s="53" t="s">
        <v>286</v>
      </c>
      <c r="D246" s="60" t="s">
        <v>453</v>
      </c>
      <c r="E246" s="29" t="s">
        <v>281</v>
      </c>
      <c r="F246" s="41" t="s">
        <v>54</v>
      </c>
      <c r="G246" s="46" t="s">
        <v>282</v>
      </c>
      <c r="H246" s="46">
        <v>1</v>
      </c>
      <c r="I246" s="41" t="s">
        <v>302</v>
      </c>
      <c r="J246" s="46" t="s">
        <v>290</v>
      </c>
      <c r="K246" s="106">
        <v>129169900</v>
      </c>
      <c r="L246" s="52">
        <v>45323</v>
      </c>
      <c r="M246" s="149">
        <v>45657</v>
      </c>
      <c r="N246" s="51" t="s">
        <v>72</v>
      </c>
      <c r="O246" s="160" t="s">
        <v>71</v>
      </c>
      <c r="P246" s="160" t="s">
        <v>70</v>
      </c>
      <c r="Q246" s="160" t="s">
        <v>71</v>
      </c>
      <c r="R246" s="29" t="s">
        <v>61</v>
      </c>
    </row>
    <row r="247" spans="1:18" ht="38.25">
      <c r="A247" s="87">
        <v>230</v>
      </c>
      <c r="B247" s="53" t="s">
        <v>279</v>
      </c>
      <c r="C247" s="53" t="s">
        <v>280</v>
      </c>
      <c r="D247" s="60" t="s">
        <v>454</v>
      </c>
      <c r="E247" s="29" t="s">
        <v>281</v>
      </c>
      <c r="F247" s="41" t="s">
        <v>54</v>
      </c>
      <c r="G247" s="46" t="s">
        <v>282</v>
      </c>
      <c r="H247" s="46">
        <v>1</v>
      </c>
      <c r="I247" s="41">
        <v>400000</v>
      </c>
      <c r="J247" s="46" t="s">
        <v>338</v>
      </c>
      <c r="K247" s="106">
        <v>863100</v>
      </c>
      <c r="L247" s="52">
        <v>45505</v>
      </c>
      <c r="M247" s="52">
        <v>45597</v>
      </c>
      <c r="N247" s="51" t="s">
        <v>298</v>
      </c>
      <c r="O247" s="47" t="s">
        <v>31</v>
      </c>
      <c r="P247" s="47" t="s">
        <v>70</v>
      </c>
      <c r="Q247" s="47" t="s">
        <v>70</v>
      </c>
      <c r="R247" s="29" t="s">
        <v>61</v>
      </c>
    </row>
    <row r="248" spans="1:18" ht="25.5">
      <c r="A248" s="87">
        <v>231</v>
      </c>
      <c r="B248" s="53" t="s">
        <v>455</v>
      </c>
      <c r="C248" s="53" t="s">
        <v>456</v>
      </c>
      <c r="D248" s="60" t="s">
        <v>457</v>
      </c>
      <c r="E248" s="29" t="s">
        <v>281</v>
      </c>
      <c r="F248" s="41" t="s">
        <v>28</v>
      </c>
      <c r="G248" s="148" t="s">
        <v>282</v>
      </c>
      <c r="H248" s="148">
        <v>1</v>
      </c>
      <c r="I248" s="41" t="s">
        <v>458</v>
      </c>
      <c r="J248" s="148" t="s">
        <v>297</v>
      </c>
      <c r="K248" s="106">
        <v>8000000</v>
      </c>
      <c r="L248" s="149">
        <v>45169</v>
      </c>
      <c r="M248" s="149">
        <v>45199</v>
      </c>
      <c r="N248" s="150" t="s">
        <v>284</v>
      </c>
      <c r="O248" s="47" t="s">
        <v>34</v>
      </c>
      <c r="P248" s="47" t="s">
        <v>70</v>
      </c>
      <c r="Q248" s="47" t="s">
        <v>70</v>
      </c>
      <c r="R248" s="29" t="s">
        <v>61</v>
      </c>
    </row>
    <row r="249" spans="1:18" ht="38.25">
      <c r="A249" s="87">
        <v>232</v>
      </c>
      <c r="B249" s="53" t="s">
        <v>279</v>
      </c>
      <c r="C249" s="53" t="s">
        <v>280</v>
      </c>
      <c r="D249" s="154" t="s">
        <v>459</v>
      </c>
      <c r="E249" s="29" t="s">
        <v>281</v>
      </c>
      <c r="F249" s="41" t="s">
        <v>54</v>
      </c>
      <c r="G249" s="145" t="s">
        <v>282</v>
      </c>
      <c r="H249" s="145">
        <v>1</v>
      </c>
      <c r="I249" s="41" t="s">
        <v>311</v>
      </c>
      <c r="J249" s="145" t="s">
        <v>312</v>
      </c>
      <c r="K249" s="106">
        <v>59999000</v>
      </c>
      <c r="L249" s="155" t="s">
        <v>460</v>
      </c>
      <c r="M249" s="155" t="s">
        <v>315</v>
      </c>
      <c r="N249" s="51" t="s">
        <v>298</v>
      </c>
      <c r="O249" s="166" t="s">
        <v>70</v>
      </c>
      <c r="P249" s="166" t="s">
        <v>70</v>
      </c>
      <c r="Q249" s="166" t="s">
        <v>70</v>
      </c>
      <c r="R249" s="29" t="s">
        <v>61</v>
      </c>
    </row>
    <row r="250" spans="1:18" ht="38.25">
      <c r="A250" s="87">
        <v>233</v>
      </c>
      <c r="B250" s="157" t="s">
        <v>345</v>
      </c>
      <c r="C250" s="157" t="s">
        <v>346</v>
      </c>
      <c r="D250" s="60" t="s">
        <v>461</v>
      </c>
      <c r="E250" s="29" t="s">
        <v>281</v>
      </c>
      <c r="F250" s="41" t="s">
        <v>54</v>
      </c>
      <c r="G250" s="46" t="s">
        <v>282</v>
      </c>
      <c r="H250" s="46">
        <v>1</v>
      </c>
      <c r="I250" s="41" t="s">
        <v>311</v>
      </c>
      <c r="J250" s="145" t="s">
        <v>312</v>
      </c>
      <c r="K250" s="106">
        <v>450000</v>
      </c>
      <c r="L250" s="52">
        <v>45505</v>
      </c>
      <c r="M250" s="52">
        <v>45627</v>
      </c>
      <c r="N250" s="51" t="s">
        <v>284</v>
      </c>
      <c r="O250" s="145" t="s">
        <v>71</v>
      </c>
      <c r="P250" s="145" t="s">
        <v>70</v>
      </c>
      <c r="Q250" s="145" t="s">
        <v>70</v>
      </c>
      <c r="R250" s="29" t="s">
        <v>61</v>
      </c>
    </row>
    <row r="251" spans="1:18" ht="25.5">
      <c r="A251" s="87">
        <v>234</v>
      </c>
      <c r="B251" s="53" t="s">
        <v>279</v>
      </c>
      <c r="C251" s="53" t="s">
        <v>280</v>
      </c>
      <c r="D251" s="60" t="s">
        <v>462</v>
      </c>
      <c r="E251" s="29" t="s">
        <v>281</v>
      </c>
      <c r="F251" s="41" t="s">
        <v>54</v>
      </c>
      <c r="G251" s="46" t="s">
        <v>282</v>
      </c>
      <c r="H251" s="46">
        <v>1</v>
      </c>
      <c r="I251" s="41">
        <v>87423</v>
      </c>
      <c r="J251" s="146" t="s">
        <v>283</v>
      </c>
      <c r="K251" s="106">
        <v>2022066</v>
      </c>
      <c r="L251" s="52">
        <v>45536</v>
      </c>
      <c r="M251" s="52">
        <v>45566</v>
      </c>
      <c r="N251" s="51" t="s">
        <v>284</v>
      </c>
      <c r="O251" s="47" t="s">
        <v>34</v>
      </c>
      <c r="P251" s="47" t="s">
        <v>70</v>
      </c>
      <c r="Q251" s="47" t="s">
        <v>70</v>
      </c>
      <c r="R251" s="29" t="s">
        <v>61</v>
      </c>
    </row>
    <row r="252" spans="1:18" ht="25.5">
      <c r="A252" s="87">
        <v>235</v>
      </c>
      <c r="B252" s="53" t="s">
        <v>279</v>
      </c>
      <c r="C252" s="53" t="s">
        <v>280</v>
      </c>
      <c r="D252" s="60" t="s">
        <v>463</v>
      </c>
      <c r="E252" s="29" t="s">
        <v>281</v>
      </c>
      <c r="F252" s="41" t="s">
        <v>54</v>
      </c>
      <c r="G252" s="46" t="s">
        <v>282</v>
      </c>
      <c r="H252" s="46">
        <v>1</v>
      </c>
      <c r="I252" s="41" t="s">
        <v>311</v>
      </c>
      <c r="J252" s="46" t="s">
        <v>312</v>
      </c>
      <c r="K252" s="106">
        <v>250732</v>
      </c>
      <c r="L252" s="52">
        <v>45536</v>
      </c>
      <c r="M252" s="52">
        <v>45566</v>
      </c>
      <c r="N252" s="51" t="s">
        <v>304</v>
      </c>
      <c r="O252" s="47" t="s">
        <v>71</v>
      </c>
      <c r="P252" s="47" t="s">
        <v>70</v>
      </c>
      <c r="Q252" s="47" t="s">
        <v>70</v>
      </c>
      <c r="R252" s="29" t="s">
        <v>61</v>
      </c>
    </row>
    <row r="253" spans="1:18" ht="25.5">
      <c r="A253" s="87">
        <v>236</v>
      </c>
      <c r="B253" s="53" t="s">
        <v>279</v>
      </c>
      <c r="C253" s="53" t="s">
        <v>280</v>
      </c>
      <c r="D253" s="60" t="s">
        <v>464</v>
      </c>
      <c r="E253" s="29" t="s">
        <v>281</v>
      </c>
      <c r="F253" s="41" t="s">
        <v>54</v>
      </c>
      <c r="G253" s="46" t="s">
        <v>282</v>
      </c>
      <c r="H253" s="46">
        <v>1</v>
      </c>
      <c r="I253" s="41">
        <v>87423</v>
      </c>
      <c r="J253" s="46" t="s">
        <v>283</v>
      </c>
      <c r="K253" s="106">
        <v>1255241</v>
      </c>
      <c r="L253" s="52">
        <v>45536</v>
      </c>
      <c r="M253" s="52">
        <v>45566</v>
      </c>
      <c r="N253" s="51" t="s">
        <v>284</v>
      </c>
      <c r="O253" s="47" t="s">
        <v>71</v>
      </c>
      <c r="P253" s="47" t="s">
        <v>70</v>
      </c>
      <c r="Q253" s="47" t="s">
        <v>70</v>
      </c>
      <c r="R253" s="29" t="s">
        <v>61</v>
      </c>
    </row>
    <row r="254" spans="1:18" ht="38.25">
      <c r="A254" s="87">
        <v>237</v>
      </c>
      <c r="B254" s="53" t="s">
        <v>345</v>
      </c>
      <c r="C254" s="53" t="s">
        <v>346</v>
      </c>
      <c r="D254" s="154" t="s">
        <v>465</v>
      </c>
      <c r="E254" s="156" t="s">
        <v>281</v>
      </c>
      <c r="F254" s="41" t="s">
        <v>54</v>
      </c>
      <c r="G254" s="156" t="s">
        <v>282</v>
      </c>
      <c r="H254" s="145">
        <v>1</v>
      </c>
      <c r="I254" s="147" t="s">
        <v>311</v>
      </c>
      <c r="J254" s="156" t="s">
        <v>312</v>
      </c>
      <c r="K254" s="106">
        <v>59260000</v>
      </c>
      <c r="L254" s="153">
        <v>45536</v>
      </c>
      <c r="M254" s="153">
        <v>45627</v>
      </c>
      <c r="N254" s="51" t="s">
        <v>298</v>
      </c>
      <c r="O254" s="166" t="s">
        <v>70</v>
      </c>
      <c r="P254" s="166" t="s">
        <v>70</v>
      </c>
      <c r="Q254" s="166" t="s">
        <v>70</v>
      </c>
      <c r="R254" s="29" t="s">
        <v>61</v>
      </c>
    </row>
    <row r="255" spans="1:18" ht="38.25">
      <c r="A255" s="87">
        <v>238</v>
      </c>
      <c r="B255" s="53" t="s">
        <v>384</v>
      </c>
      <c r="C255" s="53" t="s">
        <v>385</v>
      </c>
      <c r="D255" s="60" t="s">
        <v>466</v>
      </c>
      <c r="E255" s="29" t="s">
        <v>281</v>
      </c>
      <c r="F255" s="41" t="s">
        <v>54</v>
      </c>
      <c r="G255" s="46" t="s">
        <v>282</v>
      </c>
      <c r="H255" s="46">
        <v>1</v>
      </c>
      <c r="I255" s="147" t="s">
        <v>302</v>
      </c>
      <c r="J255" s="145" t="s">
        <v>290</v>
      </c>
      <c r="K255" s="106">
        <v>7000000</v>
      </c>
      <c r="L255" s="52">
        <v>45536</v>
      </c>
      <c r="M255" s="52">
        <v>45565</v>
      </c>
      <c r="N255" s="51" t="s">
        <v>298</v>
      </c>
      <c r="O255" s="47" t="s">
        <v>70</v>
      </c>
      <c r="P255" s="47" t="s">
        <v>70</v>
      </c>
      <c r="Q255" s="47" t="s">
        <v>70</v>
      </c>
      <c r="R255" s="29" t="s">
        <v>61</v>
      </c>
    </row>
    <row r="256" spans="1:18" ht="25.5">
      <c r="A256" s="87">
        <v>239</v>
      </c>
      <c r="B256" s="53" t="s">
        <v>279</v>
      </c>
      <c r="C256" s="53" t="s">
        <v>280</v>
      </c>
      <c r="D256" s="60" t="s">
        <v>467</v>
      </c>
      <c r="E256" s="29" t="s">
        <v>281</v>
      </c>
      <c r="F256" s="41" t="s">
        <v>54</v>
      </c>
      <c r="G256" s="46" t="s">
        <v>282</v>
      </c>
      <c r="H256" s="46">
        <v>1</v>
      </c>
      <c r="I256" s="41" t="s">
        <v>311</v>
      </c>
      <c r="J256" s="46" t="s">
        <v>312</v>
      </c>
      <c r="K256" s="106">
        <v>9100000</v>
      </c>
      <c r="L256" s="52">
        <v>45566</v>
      </c>
      <c r="M256" s="52">
        <v>45566</v>
      </c>
      <c r="N256" s="51" t="s">
        <v>284</v>
      </c>
      <c r="O256" s="47" t="s">
        <v>71</v>
      </c>
      <c r="P256" s="47" t="s">
        <v>70</v>
      </c>
      <c r="Q256" s="47" t="s">
        <v>70</v>
      </c>
      <c r="R256" s="29" t="s">
        <v>61</v>
      </c>
    </row>
    <row r="257" spans="1:18" ht="38.25">
      <c r="A257" s="87">
        <v>240</v>
      </c>
      <c r="B257" s="53" t="s">
        <v>279</v>
      </c>
      <c r="C257" s="53" t="s">
        <v>280</v>
      </c>
      <c r="D257" s="60" t="s">
        <v>468</v>
      </c>
      <c r="E257" s="29" t="s">
        <v>281</v>
      </c>
      <c r="F257" s="41" t="s">
        <v>54</v>
      </c>
      <c r="G257" s="46" t="s">
        <v>282</v>
      </c>
      <c r="H257" s="46">
        <v>1</v>
      </c>
      <c r="I257" s="41" t="s">
        <v>311</v>
      </c>
      <c r="J257" s="46" t="s">
        <v>312</v>
      </c>
      <c r="K257" s="106">
        <v>500000</v>
      </c>
      <c r="L257" s="52">
        <v>45292</v>
      </c>
      <c r="M257" s="52">
        <v>45627</v>
      </c>
      <c r="N257" s="51" t="s">
        <v>298</v>
      </c>
      <c r="O257" s="47" t="s">
        <v>70</v>
      </c>
      <c r="P257" s="47" t="s">
        <v>70</v>
      </c>
      <c r="Q257" s="47" t="s">
        <v>70</v>
      </c>
      <c r="R257" s="29" t="s">
        <v>61</v>
      </c>
    </row>
    <row r="258" spans="1:18" ht="25.5">
      <c r="A258" s="87">
        <v>241</v>
      </c>
      <c r="B258" s="53" t="s">
        <v>279</v>
      </c>
      <c r="C258" s="53" t="s">
        <v>280</v>
      </c>
      <c r="D258" s="60" t="s">
        <v>469</v>
      </c>
      <c r="E258" s="29" t="s">
        <v>281</v>
      </c>
      <c r="F258" s="41" t="s">
        <v>54</v>
      </c>
      <c r="G258" s="46" t="s">
        <v>282</v>
      </c>
      <c r="H258" s="46">
        <v>1</v>
      </c>
      <c r="I258" s="41" t="s">
        <v>311</v>
      </c>
      <c r="J258" s="46" t="s">
        <v>312</v>
      </c>
      <c r="K258" s="106">
        <v>34670358</v>
      </c>
      <c r="L258" s="52">
        <v>45566</v>
      </c>
      <c r="M258" s="52">
        <v>45597</v>
      </c>
      <c r="N258" s="51" t="s">
        <v>304</v>
      </c>
      <c r="O258" s="47" t="s">
        <v>34</v>
      </c>
      <c r="P258" s="47" t="s">
        <v>70</v>
      </c>
      <c r="Q258" s="47" t="s">
        <v>70</v>
      </c>
      <c r="R258" s="29" t="s">
        <v>61</v>
      </c>
    </row>
    <row r="259" spans="1:18" ht="25.5">
      <c r="A259" s="87">
        <v>242</v>
      </c>
      <c r="B259" s="173" t="s">
        <v>199</v>
      </c>
      <c r="C259" s="173" t="s">
        <v>470</v>
      </c>
      <c r="D259" s="60" t="s">
        <v>471</v>
      </c>
      <c r="E259" s="29" t="s">
        <v>281</v>
      </c>
      <c r="F259" s="41" t="s">
        <v>54</v>
      </c>
      <c r="G259" s="148" t="s">
        <v>282</v>
      </c>
      <c r="H259" s="148">
        <v>1</v>
      </c>
      <c r="I259" s="41" t="s">
        <v>302</v>
      </c>
      <c r="J259" s="148" t="s">
        <v>290</v>
      </c>
      <c r="K259" s="106">
        <v>40000000</v>
      </c>
      <c r="L259" s="149">
        <v>45566</v>
      </c>
      <c r="M259" s="149">
        <v>45627</v>
      </c>
      <c r="N259" s="51" t="s">
        <v>72</v>
      </c>
      <c r="O259" s="47" t="s">
        <v>34</v>
      </c>
      <c r="P259" s="47" t="s">
        <v>70</v>
      </c>
      <c r="Q259" s="101" t="s">
        <v>71</v>
      </c>
      <c r="R259" s="29" t="s">
        <v>61</v>
      </c>
    </row>
    <row r="260" spans="1:18" ht="25.5">
      <c r="A260" s="87">
        <v>243</v>
      </c>
      <c r="B260" s="53">
        <v>49</v>
      </c>
      <c r="C260" s="53" t="s">
        <v>362</v>
      </c>
      <c r="D260" s="174" t="s">
        <v>472</v>
      </c>
      <c r="E260" s="29" t="s">
        <v>281</v>
      </c>
      <c r="F260" s="41">
        <v>839</v>
      </c>
      <c r="G260" s="46" t="s">
        <v>282</v>
      </c>
      <c r="H260" s="46">
        <v>1</v>
      </c>
      <c r="I260" s="41" t="s">
        <v>302</v>
      </c>
      <c r="J260" s="46" t="s">
        <v>290</v>
      </c>
      <c r="K260" s="106">
        <v>30000000</v>
      </c>
      <c r="L260" s="175">
        <v>45580</v>
      </c>
      <c r="M260" s="175">
        <v>45657</v>
      </c>
      <c r="N260" s="168" t="s">
        <v>284</v>
      </c>
      <c r="O260" s="160" t="s">
        <v>71</v>
      </c>
      <c r="P260" s="160" t="s">
        <v>70</v>
      </c>
      <c r="Q260" s="160" t="s">
        <v>70</v>
      </c>
      <c r="R260" s="29" t="s">
        <v>61</v>
      </c>
    </row>
    <row r="261" spans="1:18" ht="51">
      <c r="A261" s="87">
        <v>244</v>
      </c>
      <c r="B261" s="53" t="s">
        <v>97</v>
      </c>
      <c r="C261" s="53" t="s">
        <v>295</v>
      </c>
      <c r="D261" s="60" t="s">
        <v>473</v>
      </c>
      <c r="E261" s="29" t="s">
        <v>281</v>
      </c>
      <c r="F261" s="41" t="s">
        <v>54</v>
      </c>
      <c r="G261" s="46" t="s">
        <v>282</v>
      </c>
      <c r="H261" s="46">
        <v>1</v>
      </c>
      <c r="I261" s="41">
        <v>400000</v>
      </c>
      <c r="J261" s="46" t="s">
        <v>338</v>
      </c>
      <c r="K261" s="106">
        <v>4500000</v>
      </c>
      <c r="L261" s="52">
        <v>45597</v>
      </c>
      <c r="M261" s="52">
        <v>45627</v>
      </c>
      <c r="N261" s="51" t="s">
        <v>284</v>
      </c>
      <c r="O261" s="47" t="s">
        <v>71</v>
      </c>
      <c r="P261" s="47" t="s">
        <v>70</v>
      </c>
      <c r="Q261" s="47" t="s">
        <v>70</v>
      </c>
      <c r="R261" s="29" t="s">
        <v>61</v>
      </c>
    </row>
    <row r="262" spans="1:18" ht="38.25">
      <c r="A262" s="87">
        <v>245</v>
      </c>
      <c r="B262" s="53" t="s">
        <v>97</v>
      </c>
      <c r="C262" s="53" t="s">
        <v>295</v>
      </c>
      <c r="D262" s="60" t="s">
        <v>474</v>
      </c>
      <c r="E262" s="29" t="s">
        <v>281</v>
      </c>
      <c r="F262" s="41" t="s">
        <v>54</v>
      </c>
      <c r="G262" s="46" t="s">
        <v>282</v>
      </c>
      <c r="H262" s="46">
        <v>1</v>
      </c>
      <c r="I262" s="147">
        <v>45000</v>
      </c>
      <c r="J262" s="146" t="s">
        <v>297</v>
      </c>
      <c r="K262" s="106">
        <v>2500000</v>
      </c>
      <c r="L262" s="52">
        <v>45597</v>
      </c>
      <c r="M262" s="52">
        <v>45627</v>
      </c>
      <c r="N262" s="51" t="s">
        <v>298</v>
      </c>
      <c r="O262" s="47" t="s">
        <v>31</v>
      </c>
      <c r="P262" s="47" t="s">
        <v>70</v>
      </c>
      <c r="Q262" s="47" t="s">
        <v>70</v>
      </c>
      <c r="R262" s="29" t="s">
        <v>61</v>
      </c>
    </row>
    <row r="263" spans="1:18" ht="25.5">
      <c r="A263" s="87">
        <v>246</v>
      </c>
      <c r="B263" s="53" t="s">
        <v>279</v>
      </c>
      <c r="C263" s="53" t="s">
        <v>280</v>
      </c>
      <c r="D263" s="60" t="s">
        <v>475</v>
      </c>
      <c r="E263" s="29" t="s">
        <v>281</v>
      </c>
      <c r="F263" s="41" t="s">
        <v>54</v>
      </c>
      <c r="G263" s="46" t="s">
        <v>282</v>
      </c>
      <c r="H263" s="46">
        <v>1</v>
      </c>
      <c r="I263" s="41">
        <v>400000</v>
      </c>
      <c r="J263" s="46" t="s">
        <v>338</v>
      </c>
      <c r="K263" s="106">
        <v>671936</v>
      </c>
      <c r="L263" s="52">
        <v>45626</v>
      </c>
      <c r="M263" s="52">
        <v>45656</v>
      </c>
      <c r="N263" s="51" t="s">
        <v>284</v>
      </c>
      <c r="O263" s="47" t="s">
        <v>71</v>
      </c>
      <c r="P263" s="47" t="s">
        <v>70</v>
      </c>
      <c r="Q263" s="47" t="s">
        <v>70</v>
      </c>
      <c r="R263" s="29" t="s">
        <v>61</v>
      </c>
    </row>
    <row r="264" spans="1:18" ht="25.5">
      <c r="A264" s="87">
        <v>247</v>
      </c>
      <c r="B264" s="53" t="s">
        <v>279</v>
      </c>
      <c r="C264" s="53" t="s">
        <v>280</v>
      </c>
      <c r="D264" s="60" t="s">
        <v>476</v>
      </c>
      <c r="E264" s="29" t="s">
        <v>281</v>
      </c>
      <c r="F264" s="41" t="s">
        <v>54</v>
      </c>
      <c r="G264" s="46" t="s">
        <v>282</v>
      </c>
      <c r="H264" s="46">
        <v>1</v>
      </c>
      <c r="I264" s="41" t="s">
        <v>311</v>
      </c>
      <c r="J264" s="46" t="s">
        <v>312</v>
      </c>
      <c r="K264" s="106">
        <v>1900000</v>
      </c>
      <c r="L264" s="52">
        <v>45597</v>
      </c>
      <c r="M264" s="52">
        <v>45597</v>
      </c>
      <c r="N264" s="51" t="s">
        <v>284</v>
      </c>
      <c r="O264" s="47" t="s">
        <v>71</v>
      </c>
      <c r="P264" s="47" t="s">
        <v>70</v>
      </c>
      <c r="Q264" s="47" t="s">
        <v>70</v>
      </c>
      <c r="R264" s="29" t="s">
        <v>61</v>
      </c>
    </row>
    <row r="265" spans="1:18" ht="25.5">
      <c r="A265" s="87">
        <v>248</v>
      </c>
      <c r="B265" s="53" t="s">
        <v>279</v>
      </c>
      <c r="C265" s="53" t="s">
        <v>280</v>
      </c>
      <c r="D265" s="60" t="s">
        <v>477</v>
      </c>
      <c r="E265" s="29" t="s">
        <v>281</v>
      </c>
      <c r="F265" s="41" t="s">
        <v>54</v>
      </c>
      <c r="G265" s="46" t="s">
        <v>282</v>
      </c>
      <c r="H265" s="46">
        <v>1</v>
      </c>
      <c r="I265" s="41" t="s">
        <v>311</v>
      </c>
      <c r="J265" s="46" t="s">
        <v>312</v>
      </c>
      <c r="K265" s="106">
        <v>669600</v>
      </c>
      <c r="L265" s="52">
        <v>45597</v>
      </c>
      <c r="M265" s="52">
        <v>45597</v>
      </c>
      <c r="N265" s="51" t="s">
        <v>284</v>
      </c>
      <c r="O265" s="47" t="s">
        <v>71</v>
      </c>
      <c r="P265" s="47" t="s">
        <v>70</v>
      </c>
      <c r="Q265" s="47" t="s">
        <v>70</v>
      </c>
      <c r="R265" s="29" t="s">
        <v>61</v>
      </c>
    </row>
    <row r="266" spans="1:18" ht="25.5">
      <c r="A266" s="87">
        <v>249</v>
      </c>
      <c r="B266" s="53" t="s">
        <v>279</v>
      </c>
      <c r="C266" s="53" t="s">
        <v>280</v>
      </c>
      <c r="D266" s="60" t="s">
        <v>478</v>
      </c>
      <c r="E266" s="29" t="s">
        <v>281</v>
      </c>
      <c r="F266" s="41" t="s">
        <v>54</v>
      </c>
      <c r="G266" s="46" t="s">
        <v>282</v>
      </c>
      <c r="H266" s="46">
        <v>1</v>
      </c>
      <c r="I266" s="41" t="s">
        <v>311</v>
      </c>
      <c r="J266" s="46" t="s">
        <v>312</v>
      </c>
      <c r="K266" s="106">
        <v>357957</v>
      </c>
      <c r="L266" s="52">
        <v>45597</v>
      </c>
      <c r="M266" s="52">
        <v>45597</v>
      </c>
      <c r="N266" s="51" t="s">
        <v>284</v>
      </c>
      <c r="O266" s="47" t="s">
        <v>71</v>
      </c>
      <c r="P266" s="47" t="s">
        <v>70</v>
      </c>
      <c r="Q266" s="47" t="s">
        <v>70</v>
      </c>
      <c r="R266" s="29" t="s">
        <v>61</v>
      </c>
    </row>
    <row r="267" spans="1:18" ht="76.5">
      <c r="A267" s="87">
        <v>250</v>
      </c>
      <c r="B267" s="53" t="s">
        <v>285</v>
      </c>
      <c r="C267" s="53" t="s">
        <v>286</v>
      </c>
      <c r="D267" s="60" t="s">
        <v>479</v>
      </c>
      <c r="E267" s="29" t="s">
        <v>281</v>
      </c>
      <c r="F267" s="41" t="s">
        <v>54</v>
      </c>
      <c r="G267" s="46" t="s">
        <v>282</v>
      </c>
      <c r="H267" s="46">
        <v>1</v>
      </c>
      <c r="I267" s="41" t="s">
        <v>302</v>
      </c>
      <c r="J267" s="46" t="s">
        <v>290</v>
      </c>
      <c r="K267" s="106">
        <v>14121960</v>
      </c>
      <c r="L267" s="52">
        <v>45323</v>
      </c>
      <c r="M267" s="52">
        <v>45565</v>
      </c>
      <c r="N267" s="176" t="s">
        <v>284</v>
      </c>
      <c r="O267" s="47" t="s">
        <v>71</v>
      </c>
      <c r="P267" s="47" t="s">
        <v>70</v>
      </c>
      <c r="Q267" s="47" t="s">
        <v>71</v>
      </c>
      <c r="R267" s="29" t="s">
        <v>61</v>
      </c>
    </row>
    <row r="268" spans="1:18" ht="38.25">
      <c r="A268" s="87">
        <v>251</v>
      </c>
      <c r="B268" s="53" t="s">
        <v>317</v>
      </c>
      <c r="C268" s="53" t="s">
        <v>318</v>
      </c>
      <c r="D268" s="60" t="s">
        <v>480</v>
      </c>
      <c r="E268" s="29" t="s">
        <v>281</v>
      </c>
      <c r="F268" s="41" t="s">
        <v>54</v>
      </c>
      <c r="G268" s="46" t="s">
        <v>282</v>
      </c>
      <c r="H268" s="46">
        <v>1</v>
      </c>
      <c r="I268" s="41">
        <v>87423</v>
      </c>
      <c r="J268" s="46" t="s">
        <v>290</v>
      </c>
      <c r="K268" s="106">
        <v>139200</v>
      </c>
      <c r="L268" s="52">
        <v>45292</v>
      </c>
      <c r="M268" s="52">
        <v>45656</v>
      </c>
      <c r="N268" s="51" t="s">
        <v>298</v>
      </c>
      <c r="O268" s="47" t="s">
        <v>70</v>
      </c>
      <c r="P268" s="47" t="s">
        <v>70</v>
      </c>
      <c r="Q268" s="47" t="s">
        <v>70</v>
      </c>
      <c r="R268" s="29" t="s">
        <v>61</v>
      </c>
    </row>
    <row r="269" spans="1:18" ht="38.25">
      <c r="A269" s="87">
        <v>252</v>
      </c>
      <c r="B269" s="53" t="s">
        <v>279</v>
      </c>
      <c r="C269" s="53" t="s">
        <v>280</v>
      </c>
      <c r="D269" s="60" t="s">
        <v>481</v>
      </c>
      <c r="E269" s="29" t="s">
        <v>281</v>
      </c>
      <c r="F269" s="41" t="s">
        <v>54</v>
      </c>
      <c r="G269" s="46" t="s">
        <v>282</v>
      </c>
      <c r="H269" s="46">
        <v>1</v>
      </c>
      <c r="I269" s="41" t="s">
        <v>311</v>
      </c>
      <c r="J269" s="46" t="s">
        <v>312</v>
      </c>
      <c r="K269" s="106">
        <v>283860</v>
      </c>
      <c r="L269" s="52">
        <v>45292</v>
      </c>
      <c r="M269" s="52">
        <v>45323</v>
      </c>
      <c r="N269" s="51" t="s">
        <v>298</v>
      </c>
      <c r="O269" s="47" t="s">
        <v>70</v>
      </c>
      <c r="P269" s="47" t="s">
        <v>70</v>
      </c>
      <c r="Q269" s="47" t="s">
        <v>70</v>
      </c>
      <c r="R269" s="29" t="s">
        <v>61</v>
      </c>
    </row>
    <row r="270" spans="1:18" ht="38.25">
      <c r="A270" s="87">
        <v>253</v>
      </c>
      <c r="B270" s="53" t="s">
        <v>279</v>
      </c>
      <c r="C270" s="53" t="s">
        <v>280</v>
      </c>
      <c r="D270" s="60" t="s">
        <v>482</v>
      </c>
      <c r="E270" s="29" t="s">
        <v>281</v>
      </c>
      <c r="F270" s="41" t="s">
        <v>54</v>
      </c>
      <c r="G270" s="46" t="s">
        <v>282</v>
      </c>
      <c r="H270" s="46">
        <v>1</v>
      </c>
      <c r="I270" s="41">
        <v>400000</v>
      </c>
      <c r="J270" s="46" t="s">
        <v>338</v>
      </c>
      <c r="K270" s="106">
        <v>124048</v>
      </c>
      <c r="L270" s="52">
        <v>45626</v>
      </c>
      <c r="M270" s="52">
        <v>45656</v>
      </c>
      <c r="N270" s="51" t="s">
        <v>298</v>
      </c>
      <c r="O270" s="47" t="s">
        <v>31</v>
      </c>
      <c r="P270" s="47" t="s">
        <v>70</v>
      </c>
      <c r="Q270" s="47" t="s">
        <v>70</v>
      </c>
      <c r="R270" s="29" t="s">
        <v>61</v>
      </c>
    </row>
    <row r="271" spans="1:18" ht="25.5">
      <c r="A271" s="87">
        <v>254</v>
      </c>
      <c r="B271" s="53" t="s">
        <v>483</v>
      </c>
      <c r="C271" s="53" t="s">
        <v>484</v>
      </c>
      <c r="D271" s="151" t="s">
        <v>485</v>
      </c>
      <c r="E271" s="29" t="s">
        <v>281</v>
      </c>
      <c r="F271" s="41">
        <v>839</v>
      </c>
      <c r="G271" s="152" t="s">
        <v>293</v>
      </c>
      <c r="H271" s="148">
        <v>1</v>
      </c>
      <c r="I271" s="41" t="s">
        <v>311</v>
      </c>
      <c r="J271" s="46" t="s">
        <v>312</v>
      </c>
      <c r="K271" s="106">
        <v>13000000</v>
      </c>
      <c r="L271" s="153">
        <v>45597</v>
      </c>
      <c r="M271" s="153">
        <v>45627</v>
      </c>
      <c r="N271" s="152" t="s">
        <v>284</v>
      </c>
      <c r="O271" s="47" t="s">
        <v>34</v>
      </c>
      <c r="P271" s="47" t="s">
        <v>70</v>
      </c>
      <c r="Q271" s="47" t="s">
        <v>70</v>
      </c>
      <c r="R271" s="29" t="s">
        <v>61</v>
      </c>
    </row>
    <row r="272" spans="1:18" ht="51">
      <c r="A272" s="87">
        <v>255</v>
      </c>
      <c r="B272" s="157" t="s">
        <v>486</v>
      </c>
      <c r="C272" s="157" t="s">
        <v>487</v>
      </c>
      <c r="D272" s="60" t="s">
        <v>488</v>
      </c>
      <c r="E272" s="29" t="s">
        <v>288</v>
      </c>
      <c r="F272" s="41" t="s">
        <v>54</v>
      </c>
      <c r="G272" s="46" t="s">
        <v>282</v>
      </c>
      <c r="H272" s="46">
        <v>1</v>
      </c>
      <c r="I272" s="41" t="s">
        <v>289</v>
      </c>
      <c r="J272" s="46" t="s">
        <v>290</v>
      </c>
      <c r="K272" s="106">
        <v>2700000</v>
      </c>
      <c r="L272" s="52">
        <v>45597</v>
      </c>
      <c r="M272" s="52">
        <v>45627</v>
      </c>
      <c r="N272" s="51" t="s">
        <v>284</v>
      </c>
      <c r="O272" s="145" t="s">
        <v>71</v>
      </c>
      <c r="P272" s="145" t="s">
        <v>70</v>
      </c>
      <c r="Q272" s="145" t="s">
        <v>70</v>
      </c>
      <c r="R272" s="29" t="s">
        <v>61</v>
      </c>
    </row>
    <row r="273" spans="1:18" ht="25.5">
      <c r="A273" s="87">
        <v>256</v>
      </c>
      <c r="B273" s="157" t="s">
        <v>486</v>
      </c>
      <c r="C273" s="157" t="s">
        <v>487</v>
      </c>
      <c r="D273" s="60" t="s">
        <v>489</v>
      </c>
      <c r="E273" s="29" t="s">
        <v>288</v>
      </c>
      <c r="F273" s="41" t="s">
        <v>54</v>
      </c>
      <c r="G273" s="46" t="s">
        <v>282</v>
      </c>
      <c r="H273" s="46">
        <v>1</v>
      </c>
      <c r="I273" s="41" t="s">
        <v>289</v>
      </c>
      <c r="J273" s="46" t="s">
        <v>290</v>
      </c>
      <c r="K273" s="106">
        <v>5000000</v>
      </c>
      <c r="L273" s="52">
        <v>45597</v>
      </c>
      <c r="M273" s="52">
        <v>45627</v>
      </c>
      <c r="N273" s="51" t="s">
        <v>284</v>
      </c>
      <c r="O273" s="145" t="s">
        <v>71</v>
      </c>
      <c r="P273" s="145" t="s">
        <v>70</v>
      </c>
      <c r="Q273" s="145" t="s">
        <v>70</v>
      </c>
      <c r="R273" s="29" t="s">
        <v>61</v>
      </c>
    </row>
    <row r="274" spans="1:18" ht="25.5">
      <c r="A274" s="87">
        <v>257</v>
      </c>
      <c r="B274" s="157" t="s">
        <v>486</v>
      </c>
      <c r="C274" s="157" t="s">
        <v>487</v>
      </c>
      <c r="D274" s="60" t="s">
        <v>490</v>
      </c>
      <c r="E274" s="29" t="s">
        <v>288</v>
      </c>
      <c r="F274" s="41" t="s">
        <v>54</v>
      </c>
      <c r="G274" s="46" t="s">
        <v>282</v>
      </c>
      <c r="H274" s="46">
        <v>1</v>
      </c>
      <c r="I274" s="41" t="s">
        <v>311</v>
      </c>
      <c r="J274" s="145" t="s">
        <v>312</v>
      </c>
      <c r="K274" s="106">
        <v>5338040</v>
      </c>
      <c r="L274" s="52">
        <v>45597</v>
      </c>
      <c r="M274" s="52">
        <v>45627</v>
      </c>
      <c r="N274" s="51" t="s">
        <v>284</v>
      </c>
      <c r="O274" s="145" t="s">
        <v>71</v>
      </c>
      <c r="P274" s="145" t="s">
        <v>70</v>
      </c>
      <c r="Q274" s="145" t="s">
        <v>70</v>
      </c>
      <c r="R274" s="29" t="s">
        <v>61</v>
      </c>
    </row>
    <row r="275" spans="1:18" ht="38.25">
      <c r="A275" s="87">
        <v>258</v>
      </c>
      <c r="B275" s="53" t="s">
        <v>491</v>
      </c>
      <c r="C275" s="53" t="s">
        <v>492</v>
      </c>
      <c r="D275" s="174" t="s">
        <v>493</v>
      </c>
      <c r="E275" s="29" t="s">
        <v>281</v>
      </c>
      <c r="F275" s="41" t="s">
        <v>54</v>
      </c>
      <c r="G275" s="46" t="s">
        <v>282</v>
      </c>
      <c r="H275" s="46">
        <v>1</v>
      </c>
      <c r="I275" s="41" t="s">
        <v>302</v>
      </c>
      <c r="J275" s="46" t="s">
        <v>290</v>
      </c>
      <c r="K275" s="106">
        <v>300000</v>
      </c>
      <c r="L275" s="175">
        <v>45597</v>
      </c>
      <c r="M275" s="175">
        <v>45627</v>
      </c>
      <c r="N275" s="51" t="s">
        <v>298</v>
      </c>
      <c r="O275" s="160" t="s">
        <v>70</v>
      </c>
      <c r="P275" s="160" t="s">
        <v>70</v>
      </c>
      <c r="Q275" s="160" t="s">
        <v>70</v>
      </c>
      <c r="R275" s="29" t="s">
        <v>61</v>
      </c>
    </row>
    <row r="276" spans="1:18" ht="38.25">
      <c r="A276" s="87">
        <v>259</v>
      </c>
      <c r="B276" s="173" t="s">
        <v>199</v>
      </c>
      <c r="C276" s="173" t="s">
        <v>470</v>
      </c>
      <c r="D276" s="60" t="s">
        <v>494</v>
      </c>
      <c r="E276" s="29" t="s">
        <v>281</v>
      </c>
      <c r="F276" s="41" t="s">
        <v>54</v>
      </c>
      <c r="G276" s="46" t="s">
        <v>282</v>
      </c>
      <c r="H276" s="46">
        <v>1</v>
      </c>
      <c r="I276" s="41" t="s">
        <v>302</v>
      </c>
      <c r="J276" s="46" t="s">
        <v>290</v>
      </c>
      <c r="K276" s="106">
        <v>30000000</v>
      </c>
      <c r="L276" s="175">
        <v>45597</v>
      </c>
      <c r="M276" s="175">
        <v>45627</v>
      </c>
      <c r="N276" s="51" t="s">
        <v>72</v>
      </c>
      <c r="O276" s="47" t="s">
        <v>71</v>
      </c>
      <c r="P276" s="47" t="s">
        <v>70</v>
      </c>
      <c r="Q276" s="47" t="s">
        <v>34</v>
      </c>
      <c r="R276" s="29" t="s">
        <v>61</v>
      </c>
    </row>
    <row r="277" spans="1:18" ht="38.25">
      <c r="A277" s="87">
        <v>260</v>
      </c>
      <c r="B277" s="53" t="s">
        <v>279</v>
      </c>
      <c r="C277" s="53" t="s">
        <v>280</v>
      </c>
      <c r="D277" s="60" t="s">
        <v>495</v>
      </c>
      <c r="E277" s="29" t="s">
        <v>281</v>
      </c>
      <c r="F277" s="41" t="s">
        <v>54</v>
      </c>
      <c r="G277" s="46" t="s">
        <v>282</v>
      </c>
      <c r="H277" s="46">
        <v>1</v>
      </c>
      <c r="I277" s="41">
        <v>87423</v>
      </c>
      <c r="J277" s="46" t="s">
        <v>392</v>
      </c>
      <c r="K277" s="106">
        <v>1017700</v>
      </c>
      <c r="L277" s="52">
        <v>45292</v>
      </c>
      <c r="M277" s="52">
        <v>45323</v>
      </c>
      <c r="N277" s="51" t="s">
        <v>298</v>
      </c>
      <c r="O277" s="47" t="s">
        <v>70</v>
      </c>
      <c r="P277" s="47" t="s">
        <v>70</v>
      </c>
      <c r="Q277" s="47" t="s">
        <v>70</v>
      </c>
      <c r="R277" s="29" t="s">
        <v>61</v>
      </c>
    </row>
    <row r="278" spans="1:18" ht="25.5">
      <c r="A278" s="87">
        <v>261</v>
      </c>
      <c r="B278" s="53" t="s">
        <v>279</v>
      </c>
      <c r="C278" s="53" t="s">
        <v>280</v>
      </c>
      <c r="D278" s="60" t="s">
        <v>496</v>
      </c>
      <c r="E278" s="29" t="s">
        <v>281</v>
      </c>
      <c r="F278" s="41" t="s">
        <v>54</v>
      </c>
      <c r="G278" s="46" t="s">
        <v>282</v>
      </c>
      <c r="H278" s="46">
        <v>1</v>
      </c>
      <c r="I278" s="41" t="s">
        <v>311</v>
      </c>
      <c r="J278" s="46" t="s">
        <v>312</v>
      </c>
      <c r="K278" s="106">
        <v>7744578</v>
      </c>
      <c r="L278" s="52">
        <v>45627</v>
      </c>
      <c r="M278" s="52">
        <v>45627</v>
      </c>
      <c r="N278" s="51" t="s">
        <v>284</v>
      </c>
      <c r="O278" s="47" t="s">
        <v>71</v>
      </c>
      <c r="P278" s="47" t="s">
        <v>70</v>
      </c>
      <c r="Q278" s="47" t="s">
        <v>70</v>
      </c>
      <c r="R278" s="29" t="s">
        <v>61</v>
      </c>
    </row>
    <row r="279" spans="1:18" ht="25.5">
      <c r="A279" s="87">
        <v>262</v>
      </c>
      <c r="B279" s="53" t="s">
        <v>279</v>
      </c>
      <c r="C279" s="53" t="s">
        <v>280</v>
      </c>
      <c r="D279" s="60" t="s">
        <v>497</v>
      </c>
      <c r="E279" s="29" t="s">
        <v>281</v>
      </c>
      <c r="F279" s="41" t="s">
        <v>54</v>
      </c>
      <c r="G279" s="46" t="s">
        <v>282</v>
      </c>
      <c r="H279" s="46">
        <v>1</v>
      </c>
      <c r="I279" s="41">
        <v>87423</v>
      </c>
      <c r="J279" s="46" t="s">
        <v>392</v>
      </c>
      <c r="K279" s="106">
        <v>2162906</v>
      </c>
      <c r="L279" s="52">
        <v>45627</v>
      </c>
      <c r="M279" s="52">
        <v>45627</v>
      </c>
      <c r="N279" s="51" t="s">
        <v>284</v>
      </c>
      <c r="O279" s="47" t="s">
        <v>71</v>
      </c>
      <c r="P279" s="47" t="s">
        <v>70</v>
      </c>
      <c r="Q279" s="47" t="s">
        <v>70</v>
      </c>
      <c r="R279" s="29" t="s">
        <v>61</v>
      </c>
    </row>
    <row r="280" spans="1:18" ht="25.5">
      <c r="A280" s="87">
        <v>263</v>
      </c>
      <c r="B280" s="53" t="s">
        <v>279</v>
      </c>
      <c r="C280" s="53" t="s">
        <v>280</v>
      </c>
      <c r="D280" s="60" t="s">
        <v>498</v>
      </c>
      <c r="E280" s="29" t="s">
        <v>281</v>
      </c>
      <c r="F280" s="41" t="s">
        <v>54</v>
      </c>
      <c r="G280" s="46" t="s">
        <v>282</v>
      </c>
      <c r="H280" s="46">
        <v>1</v>
      </c>
      <c r="I280" s="41" t="s">
        <v>311</v>
      </c>
      <c r="J280" s="46" t="s">
        <v>312</v>
      </c>
      <c r="K280" s="106">
        <v>8000000</v>
      </c>
      <c r="L280" s="52">
        <v>45627</v>
      </c>
      <c r="M280" s="52">
        <v>45627</v>
      </c>
      <c r="N280" s="51" t="s">
        <v>284</v>
      </c>
      <c r="O280" s="47" t="s">
        <v>71</v>
      </c>
      <c r="P280" s="47" t="s">
        <v>70</v>
      </c>
      <c r="Q280" s="47" t="s">
        <v>70</v>
      </c>
      <c r="R280" s="29" t="s">
        <v>61</v>
      </c>
    </row>
    <row r="281" spans="1:18" ht="38.25">
      <c r="A281" s="87">
        <v>264</v>
      </c>
      <c r="B281" s="53" t="s">
        <v>279</v>
      </c>
      <c r="C281" s="53" t="s">
        <v>280</v>
      </c>
      <c r="D281" s="60" t="s">
        <v>499</v>
      </c>
      <c r="E281" s="29" t="s">
        <v>281</v>
      </c>
      <c r="F281" s="41" t="s">
        <v>54</v>
      </c>
      <c r="G281" s="46" t="s">
        <v>282</v>
      </c>
      <c r="H281" s="46">
        <v>1</v>
      </c>
      <c r="I281" s="41" t="s">
        <v>311</v>
      </c>
      <c r="J281" s="46" t="s">
        <v>312</v>
      </c>
      <c r="K281" s="106">
        <v>59802327</v>
      </c>
      <c r="L281" s="52">
        <v>45627</v>
      </c>
      <c r="M281" s="52">
        <v>45627</v>
      </c>
      <c r="N281" s="51" t="s">
        <v>298</v>
      </c>
      <c r="O281" s="47" t="s">
        <v>70</v>
      </c>
      <c r="P281" s="47" t="s">
        <v>70</v>
      </c>
      <c r="Q281" s="47" t="s">
        <v>70</v>
      </c>
      <c r="R281" s="29" t="s">
        <v>61</v>
      </c>
    </row>
    <row r="282" spans="1:18" ht="25.5">
      <c r="A282" s="87">
        <v>265</v>
      </c>
      <c r="B282" s="53" t="s">
        <v>279</v>
      </c>
      <c r="C282" s="53" t="s">
        <v>280</v>
      </c>
      <c r="D282" s="60" t="s">
        <v>500</v>
      </c>
      <c r="E282" s="29" t="s">
        <v>281</v>
      </c>
      <c r="F282" s="41" t="s">
        <v>54</v>
      </c>
      <c r="G282" s="46" t="s">
        <v>282</v>
      </c>
      <c r="H282" s="46">
        <v>1</v>
      </c>
      <c r="I282" s="41" t="s">
        <v>311</v>
      </c>
      <c r="J282" s="46" t="s">
        <v>312</v>
      </c>
      <c r="K282" s="106">
        <v>3400000</v>
      </c>
      <c r="L282" s="52">
        <v>45627</v>
      </c>
      <c r="M282" s="52">
        <v>45627</v>
      </c>
      <c r="N282" s="51" t="s">
        <v>284</v>
      </c>
      <c r="O282" s="47" t="s">
        <v>71</v>
      </c>
      <c r="P282" s="47" t="s">
        <v>70</v>
      </c>
      <c r="Q282" s="47" t="s">
        <v>70</v>
      </c>
      <c r="R282" s="29" t="s">
        <v>61</v>
      </c>
    </row>
    <row r="283" spans="1:18" ht="25.5">
      <c r="A283" s="87">
        <v>266</v>
      </c>
      <c r="B283" s="53" t="s">
        <v>285</v>
      </c>
      <c r="C283" s="53" t="s">
        <v>286</v>
      </c>
      <c r="D283" s="60" t="s">
        <v>501</v>
      </c>
      <c r="E283" s="29" t="s">
        <v>281</v>
      </c>
      <c r="F283" s="41" t="s">
        <v>54</v>
      </c>
      <c r="G283" s="46" t="s">
        <v>282</v>
      </c>
      <c r="H283" s="46">
        <v>1</v>
      </c>
      <c r="I283" s="41" t="s">
        <v>311</v>
      </c>
      <c r="J283" s="46" t="s">
        <v>312</v>
      </c>
      <c r="K283" s="106">
        <v>95000000</v>
      </c>
      <c r="L283" s="52">
        <v>45627</v>
      </c>
      <c r="M283" s="52">
        <v>45627</v>
      </c>
      <c r="N283" s="51" t="s">
        <v>284</v>
      </c>
      <c r="O283" s="47" t="s">
        <v>71</v>
      </c>
      <c r="P283" s="47" t="s">
        <v>70</v>
      </c>
      <c r="Q283" s="47" t="s">
        <v>71</v>
      </c>
      <c r="R283" s="29" t="s">
        <v>61</v>
      </c>
    </row>
    <row r="284" spans="1:18" ht="25.5">
      <c r="A284" s="87">
        <v>267</v>
      </c>
      <c r="B284" s="53" t="s">
        <v>285</v>
      </c>
      <c r="C284" s="53" t="s">
        <v>286</v>
      </c>
      <c r="D284" s="60" t="s">
        <v>502</v>
      </c>
      <c r="E284" s="29" t="s">
        <v>288</v>
      </c>
      <c r="F284" s="41" t="s">
        <v>54</v>
      </c>
      <c r="G284" s="46" t="s">
        <v>282</v>
      </c>
      <c r="H284" s="46">
        <v>1</v>
      </c>
      <c r="I284" s="41" t="s">
        <v>289</v>
      </c>
      <c r="J284" s="46" t="s">
        <v>290</v>
      </c>
      <c r="K284" s="106">
        <v>35000000</v>
      </c>
      <c r="L284" s="52">
        <v>45627</v>
      </c>
      <c r="M284" s="52">
        <v>45627</v>
      </c>
      <c r="N284" s="144" t="s">
        <v>72</v>
      </c>
      <c r="O284" s="145" t="s">
        <v>71</v>
      </c>
      <c r="P284" s="145" t="s">
        <v>70</v>
      </c>
      <c r="Q284" s="145" t="s">
        <v>71</v>
      </c>
      <c r="R284" s="29" t="s">
        <v>61</v>
      </c>
    </row>
    <row r="285" spans="1:18" ht="38.25">
      <c r="A285" s="87">
        <v>268</v>
      </c>
      <c r="B285" s="53" t="s">
        <v>285</v>
      </c>
      <c r="C285" s="53" t="s">
        <v>286</v>
      </c>
      <c r="D285" s="60" t="s">
        <v>503</v>
      </c>
      <c r="E285" s="29" t="s">
        <v>281</v>
      </c>
      <c r="F285" s="41" t="s">
        <v>54</v>
      </c>
      <c r="G285" s="46" t="s">
        <v>282</v>
      </c>
      <c r="H285" s="46">
        <v>1</v>
      </c>
      <c r="I285" s="41" t="s">
        <v>302</v>
      </c>
      <c r="J285" s="46" t="s">
        <v>290</v>
      </c>
      <c r="K285" s="106">
        <v>14121960</v>
      </c>
      <c r="L285" s="52">
        <v>45292</v>
      </c>
      <c r="M285" s="52">
        <v>45595</v>
      </c>
      <c r="N285" s="176" t="s">
        <v>284</v>
      </c>
      <c r="O285" s="47" t="s">
        <v>71</v>
      </c>
      <c r="P285" s="47" t="s">
        <v>70</v>
      </c>
      <c r="Q285" s="47" t="s">
        <v>71</v>
      </c>
      <c r="R285" s="29" t="s">
        <v>61</v>
      </c>
    </row>
    <row r="286" spans="1:18" ht="63.75">
      <c r="A286" s="87">
        <v>269</v>
      </c>
      <c r="B286" s="53" t="s">
        <v>285</v>
      </c>
      <c r="C286" s="53" t="s">
        <v>286</v>
      </c>
      <c r="D286" s="60" t="s">
        <v>504</v>
      </c>
      <c r="E286" s="29" t="s">
        <v>281</v>
      </c>
      <c r="F286" s="41" t="s">
        <v>54</v>
      </c>
      <c r="G286" s="46" t="s">
        <v>282</v>
      </c>
      <c r="H286" s="46">
        <v>1</v>
      </c>
      <c r="I286" s="41" t="s">
        <v>302</v>
      </c>
      <c r="J286" s="46" t="s">
        <v>290</v>
      </c>
      <c r="K286" s="106">
        <v>16009810</v>
      </c>
      <c r="L286" s="52">
        <v>45292</v>
      </c>
      <c r="M286" s="52">
        <v>45595</v>
      </c>
      <c r="N286" s="176" t="s">
        <v>72</v>
      </c>
      <c r="O286" s="160" t="s">
        <v>71</v>
      </c>
      <c r="P286" s="160" t="s">
        <v>70</v>
      </c>
      <c r="Q286" s="160" t="s">
        <v>71</v>
      </c>
      <c r="R286" s="29" t="s">
        <v>61</v>
      </c>
    </row>
    <row r="287" spans="1:18" ht="38.25">
      <c r="A287" s="87">
        <v>270</v>
      </c>
      <c r="B287" s="162" t="s">
        <v>84</v>
      </c>
      <c r="C287" s="162" t="s">
        <v>85</v>
      </c>
      <c r="D287" s="60" t="s">
        <v>505</v>
      </c>
      <c r="E287" s="29" t="s">
        <v>281</v>
      </c>
      <c r="F287" s="41" t="s">
        <v>54</v>
      </c>
      <c r="G287" s="46" t="s">
        <v>282</v>
      </c>
      <c r="H287" s="46">
        <v>1</v>
      </c>
      <c r="I287" s="41">
        <v>87423</v>
      </c>
      <c r="J287" s="46" t="s">
        <v>297</v>
      </c>
      <c r="K287" s="106">
        <v>302400</v>
      </c>
      <c r="L287" s="52">
        <v>45323</v>
      </c>
      <c r="M287" s="52">
        <v>45656</v>
      </c>
      <c r="N287" s="51" t="s">
        <v>298</v>
      </c>
      <c r="O287" s="47" t="s">
        <v>31</v>
      </c>
      <c r="P287" s="47" t="s">
        <v>70</v>
      </c>
      <c r="Q287" s="47" t="s">
        <v>70</v>
      </c>
      <c r="R287" s="29" t="s">
        <v>61</v>
      </c>
    </row>
    <row r="288" spans="1:18" ht="51">
      <c r="A288" s="87">
        <v>271</v>
      </c>
      <c r="B288" s="162" t="s">
        <v>285</v>
      </c>
      <c r="C288" s="162" t="s">
        <v>286</v>
      </c>
      <c r="D288" s="60" t="s">
        <v>506</v>
      </c>
      <c r="E288" s="29" t="s">
        <v>281</v>
      </c>
      <c r="F288" s="41" t="s">
        <v>54</v>
      </c>
      <c r="G288" s="46" t="s">
        <v>282</v>
      </c>
      <c r="H288" s="46">
        <v>1</v>
      </c>
      <c r="I288" s="41" t="s">
        <v>289</v>
      </c>
      <c r="J288" s="46" t="s">
        <v>290</v>
      </c>
      <c r="K288" s="106">
        <v>13998200</v>
      </c>
      <c r="L288" s="52">
        <v>45292</v>
      </c>
      <c r="M288" s="52">
        <v>45565</v>
      </c>
      <c r="N288" s="144" t="s">
        <v>284</v>
      </c>
      <c r="O288" s="47" t="s">
        <v>71</v>
      </c>
      <c r="P288" s="47" t="s">
        <v>70</v>
      </c>
      <c r="Q288" s="47" t="s">
        <v>71</v>
      </c>
      <c r="R288" s="29" t="s">
        <v>61</v>
      </c>
    </row>
    <row r="289" spans="1:18" ht="63.75">
      <c r="A289" s="87">
        <v>272</v>
      </c>
      <c r="B289" s="157" t="s">
        <v>486</v>
      </c>
      <c r="C289" s="157" t="s">
        <v>487</v>
      </c>
      <c r="D289" s="60" t="s">
        <v>507</v>
      </c>
      <c r="E289" s="29" t="s">
        <v>288</v>
      </c>
      <c r="F289" s="41" t="s">
        <v>54</v>
      </c>
      <c r="G289" s="46" t="s">
        <v>282</v>
      </c>
      <c r="H289" s="46">
        <v>1</v>
      </c>
      <c r="I289" s="41" t="s">
        <v>311</v>
      </c>
      <c r="J289" s="46" t="s">
        <v>312</v>
      </c>
      <c r="K289" s="106">
        <v>2700000</v>
      </c>
      <c r="L289" s="52">
        <v>45292</v>
      </c>
      <c r="M289" s="52">
        <v>45627</v>
      </c>
      <c r="N289" s="51" t="s">
        <v>284</v>
      </c>
      <c r="O289" s="145" t="s">
        <v>71</v>
      </c>
      <c r="P289" s="145" t="s">
        <v>70</v>
      </c>
      <c r="Q289" s="145" t="s">
        <v>70</v>
      </c>
      <c r="R289" s="29" t="s">
        <v>61</v>
      </c>
    </row>
    <row r="290" spans="1:18" ht="38.25">
      <c r="A290" s="87">
        <v>273</v>
      </c>
      <c r="B290" s="157" t="s">
        <v>157</v>
      </c>
      <c r="C290" s="157" t="s">
        <v>508</v>
      </c>
      <c r="D290" s="170" t="s">
        <v>509</v>
      </c>
      <c r="E290" s="177" t="s">
        <v>281</v>
      </c>
      <c r="F290" s="41" t="s">
        <v>510</v>
      </c>
      <c r="G290" s="46" t="s">
        <v>282</v>
      </c>
      <c r="H290" s="46">
        <v>1</v>
      </c>
      <c r="I290" s="41" t="s">
        <v>311</v>
      </c>
      <c r="J290" s="46" t="s">
        <v>312</v>
      </c>
      <c r="K290" s="106">
        <v>250000</v>
      </c>
      <c r="L290" s="52">
        <v>45292</v>
      </c>
      <c r="M290" s="52">
        <v>45627</v>
      </c>
      <c r="N290" s="51" t="s">
        <v>298</v>
      </c>
      <c r="O290" s="178" t="s">
        <v>31</v>
      </c>
      <c r="P290" s="178" t="s">
        <v>70</v>
      </c>
      <c r="Q290" s="178" t="s">
        <v>70</v>
      </c>
      <c r="R290" s="29" t="s">
        <v>61</v>
      </c>
    </row>
    <row r="291" spans="1:18" ht="25.5">
      <c r="A291" s="87">
        <v>274</v>
      </c>
      <c r="B291" s="53" t="s">
        <v>279</v>
      </c>
      <c r="C291" s="53" t="s">
        <v>280</v>
      </c>
      <c r="D291" s="60" t="s">
        <v>511</v>
      </c>
      <c r="E291" s="29" t="s">
        <v>281</v>
      </c>
      <c r="F291" s="41" t="s">
        <v>54</v>
      </c>
      <c r="G291" s="46" t="s">
        <v>282</v>
      </c>
      <c r="H291" s="46">
        <v>1</v>
      </c>
      <c r="I291" s="41">
        <v>87423</v>
      </c>
      <c r="J291" s="46" t="s">
        <v>290</v>
      </c>
      <c r="K291" s="106">
        <v>7500000</v>
      </c>
      <c r="L291" s="52">
        <v>45292</v>
      </c>
      <c r="M291" s="52">
        <v>45323</v>
      </c>
      <c r="N291" s="51" t="s">
        <v>284</v>
      </c>
      <c r="O291" s="47" t="s">
        <v>34</v>
      </c>
      <c r="P291" s="47" t="s">
        <v>70</v>
      </c>
      <c r="Q291" s="47" t="s">
        <v>70</v>
      </c>
      <c r="R291" s="29" t="s">
        <v>61</v>
      </c>
    </row>
    <row r="292" spans="1:18" ht="51">
      <c r="A292" s="87">
        <v>275</v>
      </c>
      <c r="B292" s="53" t="s">
        <v>285</v>
      </c>
      <c r="C292" s="53" t="s">
        <v>286</v>
      </c>
      <c r="D292" s="60" t="s">
        <v>512</v>
      </c>
      <c r="E292" s="29" t="s">
        <v>281</v>
      </c>
      <c r="F292" s="41" t="s">
        <v>54</v>
      </c>
      <c r="G292" s="46" t="s">
        <v>282</v>
      </c>
      <c r="H292" s="46">
        <v>1</v>
      </c>
      <c r="I292" s="41" t="s">
        <v>302</v>
      </c>
      <c r="J292" s="46" t="s">
        <v>290</v>
      </c>
      <c r="K292" s="106">
        <v>5720584</v>
      </c>
      <c r="L292" s="52">
        <v>45292</v>
      </c>
      <c r="M292" s="149">
        <v>45413</v>
      </c>
      <c r="N292" s="51" t="s">
        <v>284</v>
      </c>
      <c r="O292" s="160" t="s">
        <v>71</v>
      </c>
      <c r="P292" s="160" t="s">
        <v>70</v>
      </c>
      <c r="Q292" s="47" t="s">
        <v>71</v>
      </c>
      <c r="R292" s="29" t="s">
        <v>61</v>
      </c>
    </row>
    <row r="293" spans="1:18" ht="38.25">
      <c r="A293" s="87">
        <v>276</v>
      </c>
      <c r="B293" s="53" t="s">
        <v>285</v>
      </c>
      <c r="C293" s="53" t="s">
        <v>286</v>
      </c>
      <c r="D293" s="60" t="s">
        <v>513</v>
      </c>
      <c r="E293" s="29" t="s">
        <v>281</v>
      </c>
      <c r="F293" s="41" t="s">
        <v>54</v>
      </c>
      <c r="G293" s="46" t="s">
        <v>282</v>
      </c>
      <c r="H293" s="46">
        <v>1</v>
      </c>
      <c r="I293" s="41" t="s">
        <v>302</v>
      </c>
      <c r="J293" s="46" t="s">
        <v>290</v>
      </c>
      <c r="K293" s="106">
        <v>5720584</v>
      </c>
      <c r="L293" s="52">
        <v>45292</v>
      </c>
      <c r="M293" s="149">
        <v>45566</v>
      </c>
      <c r="N293" s="51" t="s">
        <v>284</v>
      </c>
      <c r="O293" s="160" t="s">
        <v>71</v>
      </c>
      <c r="P293" s="160" t="s">
        <v>70</v>
      </c>
      <c r="Q293" s="47" t="s">
        <v>71</v>
      </c>
      <c r="R293" s="29" t="s">
        <v>61</v>
      </c>
    </row>
    <row r="294" spans="1:18" ht="25.5">
      <c r="A294" s="87">
        <v>277</v>
      </c>
      <c r="B294" s="53" t="s">
        <v>279</v>
      </c>
      <c r="C294" s="157" t="s">
        <v>280</v>
      </c>
      <c r="D294" s="60" t="s">
        <v>514</v>
      </c>
      <c r="E294" s="29" t="s">
        <v>281</v>
      </c>
      <c r="F294" s="41" t="s">
        <v>54</v>
      </c>
      <c r="G294" s="46" t="s">
        <v>282</v>
      </c>
      <c r="H294" s="46">
        <v>1</v>
      </c>
      <c r="I294" s="41">
        <v>87423</v>
      </c>
      <c r="J294" s="46" t="s">
        <v>290</v>
      </c>
      <c r="K294" s="106">
        <v>1679000</v>
      </c>
      <c r="L294" s="52">
        <v>45292</v>
      </c>
      <c r="M294" s="52">
        <v>45323</v>
      </c>
      <c r="N294" s="144" t="s">
        <v>284</v>
      </c>
      <c r="O294" s="145" t="s">
        <v>34</v>
      </c>
      <c r="P294" s="145" t="s">
        <v>70</v>
      </c>
      <c r="Q294" s="145" t="s">
        <v>70</v>
      </c>
      <c r="R294" s="29" t="s">
        <v>61</v>
      </c>
    </row>
    <row r="295" spans="1:18" ht="38.25">
      <c r="A295" s="87">
        <v>278</v>
      </c>
      <c r="B295" s="53" t="s">
        <v>515</v>
      </c>
      <c r="C295" s="53" t="s">
        <v>516</v>
      </c>
      <c r="D295" s="60" t="s">
        <v>517</v>
      </c>
      <c r="E295" s="29" t="s">
        <v>281</v>
      </c>
      <c r="F295" s="41" t="s">
        <v>54</v>
      </c>
      <c r="G295" s="46" t="s">
        <v>282</v>
      </c>
      <c r="H295" s="46">
        <v>1</v>
      </c>
      <c r="I295" s="41" t="s">
        <v>311</v>
      </c>
      <c r="J295" s="46" t="s">
        <v>312</v>
      </c>
      <c r="K295" s="106">
        <v>728367</v>
      </c>
      <c r="L295" s="149">
        <v>45323</v>
      </c>
      <c r="M295" s="149">
        <v>45291</v>
      </c>
      <c r="N295" s="144" t="s">
        <v>304</v>
      </c>
      <c r="O295" s="47" t="s">
        <v>34</v>
      </c>
      <c r="P295" s="47" t="s">
        <v>70</v>
      </c>
      <c r="Q295" s="47" t="s">
        <v>70</v>
      </c>
      <c r="R295" s="29" t="s">
        <v>61</v>
      </c>
    </row>
    <row r="296" spans="1:18" ht="51">
      <c r="A296" s="87">
        <v>279</v>
      </c>
      <c r="B296" s="157" t="s">
        <v>150</v>
      </c>
      <c r="C296" s="157" t="s">
        <v>518</v>
      </c>
      <c r="D296" s="60" t="s">
        <v>519</v>
      </c>
      <c r="E296" s="29" t="s">
        <v>288</v>
      </c>
      <c r="F296" s="41" t="s">
        <v>54</v>
      </c>
      <c r="G296" s="46" t="s">
        <v>282</v>
      </c>
      <c r="H296" s="46">
        <v>1</v>
      </c>
      <c r="I296" s="41" t="s">
        <v>289</v>
      </c>
      <c r="J296" s="46" t="s">
        <v>290</v>
      </c>
      <c r="K296" s="106">
        <v>1000000</v>
      </c>
      <c r="L296" s="52">
        <v>45292</v>
      </c>
      <c r="M296" s="52">
        <v>45657</v>
      </c>
      <c r="N296" s="51" t="s">
        <v>298</v>
      </c>
      <c r="O296" s="47" t="s">
        <v>31</v>
      </c>
      <c r="P296" s="47" t="s">
        <v>31</v>
      </c>
      <c r="Q296" s="47" t="s">
        <v>31</v>
      </c>
      <c r="R296" s="29" t="s">
        <v>61</v>
      </c>
    </row>
    <row r="297" spans="1:18" ht="51">
      <c r="A297" s="87">
        <v>280</v>
      </c>
      <c r="B297" s="53" t="s">
        <v>285</v>
      </c>
      <c r="C297" s="53" t="s">
        <v>286</v>
      </c>
      <c r="D297" s="60" t="s">
        <v>520</v>
      </c>
      <c r="E297" s="29" t="s">
        <v>281</v>
      </c>
      <c r="F297" s="41" t="s">
        <v>54</v>
      </c>
      <c r="G297" s="46" t="s">
        <v>282</v>
      </c>
      <c r="H297" s="46">
        <v>1</v>
      </c>
      <c r="I297" s="41" t="s">
        <v>302</v>
      </c>
      <c r="J297" s="46" t="s">
        <v>290</v>
      </c>
      <c r="K297" s="106">
        <v>5000000</v>
      </c>
      <c r="L297" s="52">
        <v>45292</v>
      </c>
      <c r="M297" s="52">
        <v>45595</v>
      </c>
      <c r="N297" s="51" t="s">
        <v>284</v>
      </c>
      <c r="O297" s="47" t="s">
        <v>71</v>
      </c>
      <c r="P297" s="47" t="s">
        <v>70</v>
      </c>
      <c r="Q297" s="47" t="s">
        <v>71</v>
      </c>
      <c r="R297" s="29" t="s">
        <v>61</v>
      </c>
    </row>
    <row r="298" spans="1:18" ht="51">
      <c r="A298" s="87">
        <v>281</v>
      </c>
      <c r="B298" s="53" t="s">
        <v>285</v>
      </c>
      <c r="C298" s="53" t="s">
        <v>286</v>
      </c>
      <c r="D298" s="60" t="s">
        <v>521</v>
      </c>
      <c r="E298" s="29" t="s">
        <v>281</v>
      </c>
      <c r="F298" s="41" t="s">
        <v>54</v>
      </c>
      <c r="G298" s="46" t="s">
        <v>282</v>
      </c>
      <c r="H298" s="46">
        <v>1</v>
      </c>
      <c r="I298" s="41" t="s">
        <v>302</v>
      </c>
      <c r="J298" s="46" t="s">
        <v>290</v>
      </c>
      <c r="K298" s="106">
        <v>5000000</v>
      </c>
      <c r="L298" s="52">
        <v>45292</v>
      </c>
      <c r="M298" s="52">
        <v>45595</v>
      </c>
      <c r="N298" s="51" t="s">
        <v>284</v>
      </c>
      <c r="O298" s="47" t="s">
        <v>71</v>
      </c>
      <c r="P298" s="47" t="s">
        <v>70</v>
      </c>
      <c r="Q298" s="47" t="s">
        <v>71</v>
      </c>
      <c r="R298" s="29" t="s">
        <v>61</v>
      </c>
    </row>
    <row r="299" spans="1:18" ht="38.25">
      <c r="A299" s="87">
        <v>282</v>
      </c>
      <c r="B299" s="53" t="s">
        <v>285</v>
      </c>
      <c r="C299" s="53" t="s">
        <v>286</v>
      </c>
      <c r="D299" s="60" t="s">
        <v>522</v>
      </c>
      <c r="E299" s="29" t="s">
        <v>281</v>
      </c>
      <c r="F299" s="41" t="s">
        <v>54</v>
      </c>
      <c r="G299" s="46" t="s">
        <v>282</v>
      </c>
      <c r="H299" s="46">
        <v>1</v>
      </c>
      <c r="I299" s="41" t="s">
        <v>302</v>
      </c>
      <c r="J299" s="46" t="s">
        <v>290</v>
      </c>
      <c r="K299" s="106">
        <v>40000000</v>
      </c>
      <c r="L299" s="52">
        <v>45292</v>
      </c>
      <c r="M299" s="52">
        <v>45595</v>
      </c>
      <c r="N299" s="51" t="s">
        <v>72</v>
      </c>
      <c r="O299" s="160" t="s">
        <v>71</v>
      </c>
      <c r="P299" s="160" t="s">
        <v>70</v>
      </c>
      <c r="Q299" s="160" t="s">
        <v>71</v>
      </c>
      <c r="R299" s="29" t="s">
        <v>61</v>
      </c>
    </row>
    <row r="300" spans="1:18" ht="25.5">
      <c r="A300" s="87">
        <v>283</v>
      </c>
      <c r="B300" s="53" t="s">
        <v>285</v>
      </c>
      <c r="C300" s="53" t="s">
        <v>286</v>
      </c>
      <c r="D300" s="60" t="s">
        <v>523</v>
      </c>
      <c r="E300" s="29" t="s">
        <v>281</v>
      </c>
      <c r="F300" s="41" t="s">
        <v>54</v>
      </c>
      <c r="G300" s="46" t="s">
        <v>282</v>
      </c>
      <c r="H300" s="46">
        <v>1</v>
      </c>
      <c r="I300" s="41" t="s">
        <v>302</v>
      </c>
      <c r="J300" s="46" t="s">
        <v>290</v>
      </c>
      <c r="K300" s="106">
        <v>70000000</v>
      </c>
      <c r="L300" s="52">
        <v>45292</v>
      </c>
      <c r="M300" s="52">
        <v>45595</v>
      </c>
      <c r="N300" s="51" t="s">
        <v>72</v>
      </c>
      <c r="O300" s="160" t="s">
        <v>71</v>
      </c>
      <c r="P300" s="160" t="s">
        <v>70</v>
      </c>
      <c r="Q300" s="160" t="s">
        <v>71</v>
      </c>
      <c r="R300" s="29" t="s">
        <v>61</v>
      </c>
    </row>
    <row r="301" spans="1:18" ht="51">
      <c r="A301" s="87">
        <v>284</v>
      </c>
      <c r="B301" s="53" t="s">
        <v>285</v>
      </c>
      <c r="C301" s="53" t="s">
        <v>286</v>
      </c>
      <c r="D301" s="60" t="s">
        <v>524</v>
      </c>
      <c r="E301" s="29" t="s">
        <v>281</v>
      </c>
      <c r="F301" s="41" t="s">
        <v>54</v>
      </c>
      <c r="G301" s="46" t="s">
        <v>282</v>
      </c>
      <c r="H301" s="46">
        <v>1</v>
      </c>
      <c r="I301" s="41" t="s">
        <v>302</v>
      </c>
      <c r="J301" s="46" t="s">
        <v>290</v>
      </c>
      <c r="K301" s="106">
        <v>1000000</v>
      </c>
      <c r="L301" s="52">
        <v>45292</v>
      </c>
      <c r="M301" s="52">
        <v>45595</v>
      </c>
      <c r="N301" s="176" t="s">
        <v>284</v>
      </c>
      <c r="O301" s="160" t="s">
        <v>71</v>
      </c>
      <c r="P301" s="160" t="s">
        <v>70</v>
      </c>
      <c r="Q301" s="160" t="s">
        <v>71</v>
      </c>
      <c r="R301" s="29" t="s">
        <v>61</v>
      </c>
    </row>
    <row r="302" spans="1:18" ht="25.5">
      <c r="A302" s="87">
        <v>285</v>
      </c>
      <c r="B302" s="53" t="s">
        <v>285</v>
      </c>
      <c r="C302" s="53" t="s">
        <v>286</v>
      </c>
      <c r="D302" s="60" t="s">
        <v>525</v>
      </c>
      <c r="E302" s="29" t="s">
        <v>281</v>
      </c>
      <c r="F302" s="41" t="s">
        <v>54</v>
      </c>
      <c r="G302" s="46" t="s">
        <v>282</v>
      </c>
      <c r="H302" s="46">
        <v>1</v>
      </c>
      <c r="I302" s="41" t="s">
        <v>302</v>
      </c>
      <c r="J302" s="46" t="s">
        <v>290</v>
      </c>
      <c r="K302" s="106">
        <v>140000000</v>
      </c>
      <c r="L302" s="52">
        <v>45292</v>
      </c>
      <c r="M302" s="52">
        <v>45595</v>
      </c>
      <c r="N302" s="51" t="s">
        <v>72</v>
      </c>
      <c r="O302" s="160" t="s">
        <v>71</v>
      </c>
      <c r="P302" s="160" t="s">
        <v>70</v>
      </c>
      <c r="Q302" s="160" t="s">
        <v>71</v>
      </c>
      <c r="R302" s="29" t="s">
        <v>61</v>
      </c>
    </row>
    <row r="303" spans="1:18" ht="25.5">
      <c r="A303" s="87">
        <v>286</v>
      </c>
      <c r="B303" s="53" t="s">
        <v>285</v>
      </c>
      <c r="C303" s="53" t="s">
        <v>286</v>
      </c>
      <c r="D303" s="60" t="s">
        <v>526</v>
      </c>
      <c r="E303" s="29" t="s">
        <v>281</v>
      </c>
      <c r="F303" s="41" t="s">
        <v>54</v>
      </c>
      <c r="G303" s="46" t="s">
        <v>282</v>
      </c>
      <c r="H303" s="46">
        <v>1</v>
      </c>
      <c r="I303" s="41" t="s">
        <v>302</v>
      </c>
      <c r="J303" s="46" t="s">
        <v>290</v>
      </c>
      <c r="K303" s="106">
        <v>130000000</v>
      </c>
      <c r="L303" s="52">
        <v>45292</v>
      </c>
      <c r="M303" s="52">
        <v>45595</v>
      </c>
      <c r="N303" s="51" t="s">
        <v>72</v>
      </c>
      <c r="O303" s="160" t="s">
        <v>71</v>
      </c>
      <c r="P303" s="160" t="s">
        <v>70</v>
      </c>
      <c r="Q303" s="160" t="s">
        <v>71</v>
      </c>
      <c r="R303" s="29" t="s">
        <v>61</v>
      </c>
    </row>
    <row r="304" spans="1:18" ht="76.5">
      <c r="A304" s="87">
        <v>287</v>
      </c>
      <c r="B304" s="53" t="s">
        <v>285</v>
      </c>
      <c r="C304" s="53" t="s">
        <v>286</v>
      </c>
      <c r="D304" s="60" t="s">
        <v>527</v>
      </c>
      <c r="E304" s="29" t="s">
        <v>281</v>
      </c>
      <c r="F304" s="41" t="s">
        <v>54</v>
      </c>
      <c r="G304" s="46" t="s">
        <v>282</v>
      </c>
      <c r="H304" s="46">
        <v>1</v>
      </c>
      <c r="I304" s="41" t="s">
        <v>302</v>
      </c>
      <c r="J304" s="46" t="s">
        <v>290</v>
      </c>
      <c r="K304" s="106">
        <v>62108779</v>
      </c>
      <c r="L304" s="52">
        <v>45292</v>
      </c>
      <c r="M304" s="52">
        <v>45595</v>
      </c>
      <c r="N304" s="51" t="s">
        <v>72</v>
      </c>
      <c r="O304" s="160" t="s">
        <v>71</v>
      </c>
      <c r="P304" s="160" t="s">
        <v>70</v>
      </c>
      <c r="Q304" s="160" t="s">
        <v>71</v>
      </c>
      <c r="R304" s="29" t="s">
        <v>61</v>
      </c>
    </row>
    <row r="305" spans="1:18" ht="76.5">
      <c r="A305" s="87">
        <v>288</v>
      </c>
      <c r="B305" s="112" t="s">
        <v>150</v>
      </c>
      <c r="C305" s="112" t="s">
        <v>586</v>
      </c>
      <c r="D305" s="113" t="s">
        <v>528</v>
      </c>
      <c r="E305" s="29" t="s">
        <v>281</v>
      </c>
      <c r="F305" s="41" t="s">
        <v>54</v>
      </c>
      <c r="G305" s="46" t="s">
        <v>282</v>
      </c>
      <c r="H305" s="29">
        <v>1</v>
      </c>
      <c r="I305" s="41" t="s">
        <v>358</v>
      </c>
      <c r="J305" s="112" t="s">
        <v>630</v>
      </c>
      <c r="K305" s="106">
        <v>396000</v>
      </c>
      <c r="L305" s="52">
        <v>45413</v>
      </c>
      <c r="M305" s="52">
        <v>45839</v>
      </c>
      <c r="N305" s="51" t="s">
        <v>154</v>
      </c>
      <c r="O305" s="160" t="s">
        <v>71</v>
      </c>
      <c r="P305" s="112" t="s">
        <v>70</v>
      </c>
      <c r="Q305" s="112" t="s">
        <v>71</v>
      </c>
      <c r="R305" s="29" t="s">
        <v>151</v>
      </c>
    </row>
    <row r="306" spans="1:18" ht="76.5">
      <c r="A306" s="87">
        <v>289</v>
      </c>
      <c r="B306" s="112" t="s">
        <v>150</v>
      </c>
      <c r="C306" s="112" t="s">
        <v>586</v>
      </c>
      <c r="D306" s="113" t="s">
        <v>529</v>
      </c>
      <c r="E306" s="29" t="s">
        <v>281</v>
      </c>
      <c r="F306" s="41" t="s">
        <v>54</v>
      </c>
      <c r="G306" s="46" t="s">
        <v>282</v>
      </c>
      <c r="H306" s="29">
        <v>1</v>
      </c>
      <c r="I306" s="41" t="s">
        <v>358</v>
      </c>
      <c r="J306" s="112" t="s">
        <v>630</v>
      </c>
      <c r="K306" s="106">
        <v>174240</v>
      </c>
      <c r="L306" s="52">
        <v>45413</v>
      </c>
      <c r="M306" s="52">
        <v>45839</v>
      </c>
      <c r="N306" s="51" t="s">
        <v>154</v>
      </c>
      <c r="O306" s="160" t="s">
        <v>71</v>
      </c>
      <c r="P306" s="112" t="s">
        <v>70</v>
      </c>
      <c r="Q306" s="112" t="s">
        <v>71</v>
      </c>
      <c r="R306" s="29" t="s">
        <v>151</v>
      </c>
    </row>
    <row r="307" spans="1:18" ht="76.5">
      <c r="A307" s="87">
        <v>290</v>
      </c>
      <c r="B307" s="112" t="s">
        <v>150</v>
      </c>
      <c r="C307" s="112" t="s">
        <v>586</v>
      </c>
      <c r="D307" s="113" t="s">
        <v>530</v>
      </c>
      <c r="E307" s="29" t="s">
        <v>281</v>
      </c>
      <c r="F307" s="41" t="s">
        <v>54</v>
      </c>
      <c r="G307" s="46" t="s">
        <v>282</v>
      </c>
      <c r="H307" s="29">
        <v>1</v>
      </c>
      <c r="I307" s="41" t="s">
        <v>358</v>
      </c>
      <c r="J307" s="112" t="s">
        <v>630</v>
      </c>
      <c r="K307" s="106">
        <v>220000</v>
      </c>
      <c r="L307" s="52">
        <v>45566</v>
      </c>
      <c r="M307" s="52">
        <v>45992</v>
      </c>
      <c r="N307" s="51" t="s">
        <v>154</v>
      </c>
      <c r="O307" s="160" t="s">
        <v>71</v>
      </c>
      <c r="P307" s="112" t="s">
        <v>70</v>
      </c>
      <c r="Q307" s="112" t="s">
        <v>71</v>
      </c>
      <c r="R307" s="29" t="s">
        <v>151</v>
      </c>
    </row>
    <row r="308" spans="1:18" ht="76.5">
      <c r="A308" s="87">
        <v>291</v>
      </c>
      <c r="B308" s="112" t="s">
        <v>121</v>
      </c>
      <c r="C308" s="112" t="s">
        <v>587</v>
      </c>
      <c r="D308" s="113" t="s">
        <v>531</v>
      </c>
      <c r="E308" s="29" t="s">
        <v>281</v>
      </c>
      <c r="F308" s="41" t="s">
        <v>54</v>
      </c>
      <c r="G308" s="46" t="s">
        <v>282</v>
      </c>
      <c r="H308" s="29">
        <v>1</v>
      </c>
      <c r="I308" s="41" t="s">
        <v>358</v>
      </c>
      <c r="J308" s="112" t="s">
        <v>630</v>
      </c>
      <c r="K308" s="106">
        <v>1009140</v>
      </c>
      <c r="L308" s="52">
        <v>45536</v>
      </c>
      <c r="M308" s="52">
        <v>45689</v>
      </c>
      <c r="N308" s="51" t="s">
        <v>154</v>
      </c>
      <c r="O308" s="160" t="s">
        <v>71</v>
      </c>
      <c r="P308" s="112" t="s">
        <v>70</v>
      </c>
      <c r="Q308" s="112" t="s">
        <v>71</v>
      </c>
      <c r="R308" s="29" t="s">
        <v>151</v>
      </c>
    </row>
    <row r="309" spans="1:18" ht="76.5">
      <c r="A309" s="87">
        <v>292</v>
      </c>
      <c r="B309" s="112" t="s">
        <v>121</v>
      </c>
      <c r="C309" s="112" t="s">
        <v>587</v>
      </c>
      <c r="D309" s="113" t="s">
        <v>532</v>
      </c>
      <c r="E309" s="29" t="s">
        <v>281</v>
      </c>
      <c r="F309" s="41" t="s">
        <v>54</v>
      </c>
      <c r="G309" s="46" t="s">
        <v>282</v>
      </c>
      <c r="H309" s="29">
        <v>1</v>
      </c>
      <c r="I309" s="41" t="s">
        <v>358</v>
      </c>
      <c r="J309" s="112" t="s">
        <v>630</v>
      </c>
      <c r="K309" s="106">
        <v>281523</v>
      </c>
      <c r="L309" s="52">
        <v>45383</v>
      </c>
      <c r="M309" s="52">
        <v>45474</v>
      </c>
      <c r="N309" s="51" t="s">
        <v>154</v>
      </c>
      <c r="O309" s="160" t="s">
        <v>71</v>
      </c>
      <c r="P309" s="112" t="s">
        <v>70</v>
      </c>
      <c r="Q309" s="112" t="s">
        <v>71</v>
      </c>
      <c r="R309" s="29" t="s">
        <v>151</v>
      </c>
    </row>
    <row r="310" spans="1:18" ht="25.5">
      <c r="A310" s="87">
        <v>293</v>
      </c>
      <c r="B310" s="112" t="s">
        <v>82</v>
      </c>
      <c r="C310" s="112" t="s">
        <v>80</v>
      </c>
      <c r="D310" s="113" t="s">
        <v>533</v>
      </c>
      <c r="E310" s="29" t="s">
        <v>281</v>
      </c>
      <c r="F310" s="41" t="s">
        <v>54</v>
      </c>
      <c r="G310" s="46" t="s">
        <v>282</v>
      </c>
      <c r="H310" s="29">
        <v>1</v>
      </c>
      <c r="I310" s="41" t="s">
        <v>358</v>
      </c>
      <c r="J310" s="112" t="s">
        <v>630</v>
      </c>
      <c r="K310" s="106">
        <v>1430000</v>
      </c>
      <c r="L310" s="52">
        <v>45536</v>
      </c>
      <c r="M310" s="52">
        <v>45992</v>
      </c>
      <c r="N310" s="51" t="s">
        <v>27</v>
      </c>
      <c r="O310" s="160" t="s">
        <v>71</v>
      </c>
      <c r="P310" s="112" t="s">
        <v>70</v>
      </c>
      <c r="Q310" s="112" t="s">
        <v>70</v>
      </c>
      <c r="R310" s="29" t="s">
        <v>151</v>
      </c>
    </row>
    <row r="311" spans="1:18" ht="76.5">
      <c r="A311" s="87">
        <v>294</v>
      </c>
      <c r="B311" s="112" t="s">
        <v>588</v>
      </c>
      <c r="C311" s="112" t="s">
        <v>589</v>
      </c>
      <c r="D311" s="113" t="s">
        <v>534</v>
      </c>
      <c r="E311" s="29" t="s">
        <v>281</v>
      </c>
      <c r="F311" s="41" t="s">
        <v>54</v>
      </c>
      <c r="G311" s="46" t="s">
        <v>282</v>
      </c>
      <c r="H311" s="29">
        <v>1</v>
      </c>
      <c r="I311" s="41" t="s">
        <v>358</v>
      </c>
      <c r="J311" s="112" t="s">
        <v>630</v>
      </c>
      <c r="K311" s="106">
        <v>1474800</v>
      </c>
      <c r="L311" s="52">
        <v>45323</v>
      </c>
      <c r="M311" s="52">
        <v>45689</v>
      </c>
      <c r="N311" s="51" t="s">
        <v>154</v>
      </c>
      <c r="O311" s="160" t="s">
        <v>71</v>
      </c>
      <c r="P311" s="112" t="s">
        <v>70</v>
      </c>
      <c r="Q311" s="112" t="s">
        <v>71</v>
      </c>
      <c r="R311" s="29" t="s">
        <v>151</v>
      </c>
    </row>
    <row r="312" spans="1:18" ht="76.5">
      <c r="A312" s="87">
        <v>295</v>
      </c>
      <c r="B312" s="112" t="s">
        <v>588</v>
      </c>
      <c r="C312" s="112" t="s">
        <v>589</v>
      </c>
      <c r="D312" s="113" t="s">
        <v>535</v>
      </c>
      <c r="E312" s="29" t="s">
        <v>281</v>
      </c>
      <c r="F312" s="41" t="s">
        <v>54</v>
      </c>
      <c r="G312" s="46" t="s">
        <v>282</v>
      </c>
      <c r="H312" s="29">
        <v>1</v>
      </c>
      <c r="I312" s="41" t="s">
        <v>358</v>
      </c>
      <c r="J312" s="112" t="s">
        <v>630</v>
      </c>
      <c r="K312" s="106">
        <v>1025091</v>
      </c>
      <c r="L312" s="52">
        <v>45323</v>
      </c>
      <c r="M312" s="52">
        <v>45689</v>
      </c>
      <c r="N312" s="51" t="s">
        <v>154</v>
      </c>
      <c r="O312" s="160" t="s">
        <v>71</v>
      </c>
      <c r="P312" s="112" t="s">
        <v>70</v>
      </c>
      <c r="Q312" s="112" t="s">
        <v>71</v>
      </c>
      <c r="R312" s="29" t="s">
        <v>151</v>
      </c>
    </row>
    <row r="313" spans="1:18" ht="76.5">
      <c r="A313" s="87">
        <v>296</v>
      </c>
      <c r="B313" s="112" t="s">
        <v>110</v>
      </c>
      <c r="C313" s="112" t="s">
        <v>590</v>
      </c>
      <c r="D313" s="113" t="s">
        <v>536</v>
      </c>
      <c r="E313" s="29" t="s">
        <v>281</v>
      </c>
      <c r="F313" s="41" t="s">
        <v>54</v>
      </c>
      <c r="G313" s="46" t="s">
        <v>282</v>
      </c>
      <c r="H313" s="29">
        <v>1</v>
      </c>
      <c r="I313" s="41" t="s">
        <v>358</v>
      </c>
      <c r="J313" s="112" t="s">
        <v>630</v>
      </c>
      <c r="K313" s="106">
        <v>1646000</v>
      </c>
      <c r="L313" s="52">
        <v>45597</v>
      </c>
      <c r="M313" s="52" t="s">
        <v>633</v>
      </c>
      <c r="N313" s="51" t="s">
        <v>154</v>
      </c>
      <c r="O313" s="160" t="s">
        <v>71</v>
      </c>
      <c r="P313" s="112" t="s">
        <v>70</v>
      </c>
      <c r="Q313" s="112" t="s">
        <v>71</v>
      </c>
      <c r="R313" s="29" t="s">
        <v>151</v>
      </c>
    </row>
    <row r="314" spans="1:18" ht="25.5">
      <c r="A314" s="87">
        <v>297</v>
      </c>
      <c r="B314" s="112" t="s">
        <v>591</v>
      </c>
      <c r="C314" s="112" t="s">
        <v>592</v>
      </c>
      <c r="D314" s="113" t="s">
        <v>537</v>
      </c>
      <c r="E314" s="29" t="s">
        <v>281</v>
      </c>
      <c r="F314" s="41" t="s">
        <v>54</v>
      </c>
      <c r="G314" s="46" t="s">
        <v>282</v>
      </c>
      <c r="H314" s="29">
        <v>1</v>
      </c>
      <c r="I314" s="41" t="s">
        <v>358</v>
      </c>
      <c r="J314" s="112" t="s">
        <v>630</v>
      </c>
      <c r="K314" s="106">
        <v>9634900</v>
      </c>
      <c r="L314" s="52">
        <v>45597</v>
      </c>
      <c r="M314" s="52">
        <v>46023</v>
      </c>
      <c r="N314" s="51" t="s">
        <v>635</v>
      </c>
      <c r="O314" s="160" t="s">
        <v>70</v>
      </c>
      <c r="P314" s="112" t="s">
        <v>70</v>
      </c>
      <c r="Q314" s="112" t="s">
        <v>70</v>
      </c>
      <c r="R314" s="29" t="s">
        <v>151</v>
      </c>
    </row>
    <row r="315" spans="1:18" ht="76.5">
      <c r="A315" s="87">
        <v>298</v>
      </c>
      <c r="B315" s="112" t="s">
        <v>593</v>
      </c>
      <c r="C315" s="112" t="s">
        <v>594</v>
      </c>
      <c r="D315" s="113" t="s">
        <v>538</v>
      </c>
      <c r="E315" s="29" t="s">
        <v>281</v>
      </c>
      <c r="F315" s="41" t="s">
        <v>54</v>
      </c>
      <c r="G315" s="46" t="s">
        <v>282</v>
      </c>
      <c r="H315" s="29">
        <v>1</v>
      </c>
      <c r="I315" s="41" t="s">
        <v>358</v>
      </c>
      <c r="J315" s="112" t="s">
        <v>630</v>
      </c>
      <c r="K315" s="106">
        <v>624000</v>
      </c>
      <c r="L315" s="52">
        <v>45505</v>
      </c>
      <c r="M315" s="52">
        <v>45566</v>
      </c>
      <c r="N315" s="51" t="s">
        <v>154</v>
      </c>
      <c r="O315" s="160" t="s">
        <v>71</v>
      </c>
      <c r="P315" s="112" t="s">
        <v>70</v>
      </c>
      <c r="Q315" s="112" t="s">
        <v>71</v>
      </c>
      <c r="R315" s="29" t="s">
        <v>151</v>
      </c>
    </row>
    <row r="316" spans="1:18" ht="76.5">
      <c r="A316" s="87">
        <v>299</v>
      </c>
      <c r="B316" s="112" t="s">
        <v>593</v>
      </c>
      <c r="C316" s="112" t="s">
        <v>594</v>
      </c>
      <c r="D316" s="113" t="s">
        <v>539</v>
      </c>
      <c r="E316" s="29" t="s">
        <v>281</v>
      </c>
      <c r="F316" s="41" t="s">
        <v>54</v>
      </c>
      <c r="G316" s="46" t="s">
        <v>282</v>
      </c>
      <c r="H316" s="29">
        <v>1</v>
      </c>
      <c r="I316" s="41" t="s">
        <v>358</v>
      </c>
      <c r="J316" s="112" t="s">
        <v>630</v>
      </c>
      <c r="K316" s="106">
        <v>480000</v>
      </c>
      <c r="L316" s="52">
        <v>45505</v>
      </c>
      <c r="M316" s="52">
        <v>45597</v>
      </c>
      <c r="N316" s="51" t="s">
        <v>154</v>
      </c>
      <c r="O316" s="160" t="s">
        <v>71</v>
      </c>
      <c r="P316" s="112" t="s">
        <v>70</v>
      </c>
      <c r="Q316" s="112" t="s">
        <v>71</v>
      </c>
      <c r="R316" s="29" t="s">
        <v>151</v>
      </c>
    </row>
    <row r="317" spans="1:18" ht="76.5">
      <c r="A317" s="87">
        <v>300</v>
      </c>
      <c r="B317" s="112" t="s">
        <v>593</v>
      </c>
      <c r="C317" s="112" t="s">
        <v>594</v>
      </c>
      <c r="D317" s="113" t="s">
        <v>540</v>
      </c>
      <c r="E317" s="29" t="s">
        <v>281</v>
      </c>
      <c r="F317" s="41" t="s">
        <v>54</v>
      </c>
      <c r="G317" s="46" t="s">
        <v>282</v>
      </c>
      <c r="H317" s="29">
        <v>1</v>
      </c>
      <c r="I317" s="41" t="s">
        <v>358</v>
      </c>
      <c r="J317" s="112" t="s">
        <v>630</v>
      </c>
      <c r="K317" s="106">
        <v>360000</v>
      </c>
      <c r="L317" s="52">
        <v>45383</v>
      </c>
      <c r="M317" s="52" t="s">
        <v>634</v>
      </c>
      <c r="N317" s="51" t="s">
        <v>154</v>
      </c>
      <c r="O317" s="160" t="s">
        <v>71</v>
      </c>
      <c r="P317" s="112" t="s">
        <v>70</v>
      </c>
      <c r="Q317" s="112" t="s">
        <v>71</v>
      </c>
      <c r="R317" s="29" t="s">
        <v>151</v>
      </c>
    </row>
    <row r="318" spans="1:18" ht="76.5">
      <c r="A318" s="87">
        <v>301</v>
      </c>
      <c r="B318" s="112" t="s">
        <v>588</v>
      </c>
      <c r="C318" s="112" t="s">
        <v>589</v>
      </c>
      <c r="D318" s="113" t="s">
        <v>541</v>
      </c>
      <c r="E318" s="29" t="s">
        <v>281</v>
      </c>
      <c r="F318" s="41" t="s">
        <v>54</v>
      </c>
      <c r="G318" s="46" t="s">
        <v>282</v>
      </c>
      <c r="H318" s="29">
        <v>1</v>
      </c>
      <c r="I318" s="41" t="s">
        <v>358</v>
      </c>
      <c r="J318" s="112" t="s">
        <v>630</v>
      </c>
      <c r="K318" s="106">
        <v>2832000</v>
      </c>
      <c r="L318" s="52">
        <v>45323</v>
      </c>
      <c r="M318" s="52">
        <v>45444</v>
      </c>
      <c r="N318" s="51" t="s">
        <v>154</v>
      </c>
      <c r="O318" s="160" t="s">
        <v>71</v>
      </c>
      <c r="P318" s="112" t="s">
        <v>70</v>
      </c>
      <c r="Q318" s="112" t="s">
        <v>71</v>
      </c>
      <c r="R318" s="29" t="s">
        <v>151</v>
      </c>
    </row>
    <row r="319" spans="1:18" ht="76.5">
      <c r="A319" s="87">
        <v>302</v>
      </c>
      <c r="B319" s="112" t="s">
        <v>595</v>
      </c>
      <c r="C319" s="112" t="s">
        <v>596</v>
      </c>
      <c r="D319" s="113" t="s">
        <v>542</v>
      </c>
      <c r="E319" s="29" t="s">
        <v>281</v>
      </c>
      <c r="F319" s="41" t="s">
        <v>54</v>
      </c>
      <c r="G319" s="46" t="s">
        <v>282</v>
      </c>
      <c r="H319" s="29">
        <v>1</v>
      </c>
      <c r="I319" s="41" t="s">
        <v>358</v>
      </c>
      <c r="J319" s="112" t="s">
        <v>630</v>
      </c>
      <c r="K319" s="106">
        <v>1628000</v>
      </c>
      <c r="L319" s="52">
        <v>45323</v>
      </c>
      <c r="M319" s="52">
        <v>45597</v>
      </c>
      <c r="N319" s="51" t="s">
        <v>154</v>
      </c>
      <c r="O319" s="160" t="s">
        <v>71</v>
      </c>
      <c r="P319" s="112" t="s">
        <v>70</v>
      </c>
      <c r="Q319" s="112" t="s">
        <v>71</v>
      </c>
      <c r="R319" s="29" t="s">
        <v>151</v>
      </c>
    </row>
    <row r="320" spans="1:18" ht="76.5">
      <c r="A320" s="87">
        <v>303</v>
      </c>
      <c r="B320" s="112" t="s">
        <v>588</v>
      </c>
      <c r="C320" s="112" t="s">
        <v>589</v>
      </c>
      <c r="D320" s="113" t="s">
        <v>543</v>
      </c>
      <c r="E320" s="29" t="s">
        <v>281</v>
      </c>
      <c r="F320" s="41" t="s">
        <v>54</v>
      </c>
      <c r="G320" s="46" t="s">
        <v>282</v>
      </c>
      <c r="H320" s="29">
        <v>1</v>
      </c>
      <c r="I320" s="41" t="s">
        <v>358</v>
      </c>
      <c r="J320" s="112" t="s">
        <v>630</v>
      </c>
      <c r="K320" s="106">
        <v>1104000</v>
      </c>
      <c r="L320" s="52">
        <v>45323</v>
      </c>
      <c r="M320" s="52">
        <v>45444</v>
      </c>
      <c r="N320" s="51" t="s">
        <v>154</v>
      </c>
      <c r="O320" s="160" t="s">
        <v>71</v>
      </c>
      <c r="P320" s="112" t="s">
        <v>70</v>
      </c>
      <c r="Q320" s="112" t="s">
        <v>71</v>
      </c>
      <c r="R320" s="29" t="s">
        <v>151</v>
      </c>
    </row>
    <row r="321" spans="1:18" ht="76.5">
      <c r="A321" s="87">
        <v>304</v>
      </c>
      <c r="B321" s="112" t="s">
        <v>588</v>
      </c>
      <c r="C321" s="112" t="s">
        <v>589</v>
      </c>
      <c r="D321" s="113" t="s">
        <v>544</v>
      </c>
      <c r="E321" s="29" t="s">
        <v>281</v>
      </c>
      <c r="F321" s="41" t="s">
        <v>54</v>
      </c>
      <c r="G321" s="46" t="s">
        <v>282</v>
      </c>
      <c r="H321" s="29">
        <v>1</v>
      </c>
      <c r="I321" s="41" t="s">
        <v>358</v>
      </c>
      <c r="J321" s="112" t="s">
        <v>630</v>
      </c>
      <c r="K321" s="106">
        <v>106000</v>
      </c>
      <c r="L321" s="52">
        <v>45323</v>
      </c>
      <c r="M321" s="52">
        <v>45413</v>
      </c>
      <c r="N321" s="51" t="s">
        <v>154</v>
      </c>
      <c r="O321" s="160" t="s">
        <v>71</v>
      </c>
      <c r="P321" s="112" t="s">
        <v>70</v>
      </c>
      <c r="Q321" s="112" t="s">
        <v>71</v>
      </c>
      <c r="R321" s="29" t="s">
        <v>151</v>
      </c>
    </row>
    <row r="322" spans="1:18" ht="76.5">
      <c r="A322" s="87">
        <v>305</v>
      </c>
      <c r="B322" s="112" t="s">
        <v>588</v>
      </c>
      <c r="C322" s="112" t="s">
        <v>589</v>
      </c>
      <c r="D322" s="113" t="s">
        <v>545</v>
      </c>
      <c r="E322" s="29" t="s">
        <v>281</v>
      </c>
      <c r="F322" s="41" t="s">
        <v>54</v>
      </c>
      <c r="G322" s="46" t="s">
        <v>282</v>
      </c>
      <c r="H322" s="29">
        <v>1</v>
      </c>
      <c r="I322" s="41" t="s">
        <v>358</v>
      </c>
      <c r="J322" s="112" t="s">
        <v>630</v>
      </c>
      <c r="K322" s="106">
        <v>866000</v>
      </c>
      <c r="L322" s="52">
        <v>45352</v>
      </c>
      <c r="M322" s="52">
        <v>45474</v>
      </c>
      <c r="N322" s="51" t="s">
        <v>154</v>
      </c>
      <c r="O322" s="160" t="s">
        <v>71</v>
      </c>
      <c r="P322" s="112" t="s">
        <v>70</v>
      </c>
      <c r="Q322" s="112" t="s">
        <v>71</v>
      </c>
      <c r="R322" s="29" t="s">
        <v>151</v>
      </c>
    </row>
    <row r="323" spans="1:18" ht="76.5">
      <c r="A323" s="87">
        <v>306</v>
      </c>
      <c r="B323" s="112" t="s">
        <v>588</v>
      </c>
      <c r="C323" s="112" t="s">
        <v>589</v>
      </c>
      <c r="D323" s="113" t="s">
        <v>546</v>
      </c>
      <c r="E323" s="29" t="s">
        <v>281</v>
      </c>
      <c r="F323" s="41" t="s">
        <v>54</v>
      </c>
      <c r="G323" s="46" t="s">
        <v>282</v>
      </c>
      <c r="H323" s="29">
        <v>1</v>
      </c>
      <c r="I323" s="41" t="s">
        <v>358</v>
      </c>
      <c r="J323" s="112" t="s">
        <v>630</v>
      </c>
      <c r="K323" s="106">
        <v>550000</v>
      </c>
      <c r="L323" s="52">
        <v>45352</v>
      </c>
      <c r="M323" s="52">
        <v>45474</v>
      </c>
      <c r="N323" s="51" t="s">
        <v>154</v>
      </c>
      <c r="O323" s="160" t="s">
        <v>71</v>
      </c>
      <c r="P323" s="112" t="s">
        <v>70</v>
      </c>
      <c r="Q323" s="112" t="s">
        <v>71</v>
      </c>
      <c r="R323" s="29" t="s">
        <v>151</v>
      </c>
    </row>
    <row r="324" spans="1:18" ht="76.5">
      <c r="A324" s="87">
        <v>307</v>
      </c>
      <c r="B324" s="112" t="s">
        <v>588</v>
      </c>
      <c r="C324" s="112" t="s">
        <v>589</v>
      </c>
      <c r="D324" s="113" t="s">
        <v>547</v>
      </c>
      <c r="E324" s="29" t="s">
        <v>281</v>
      </c>
      <c r="F324" s="41" t="s">
        <v>54</v>
      </c>
      <c r="G324" s="46" t="s">
        <v>282</v>
      </c>
      <c r="H324" s="29">
        <v>1</v>
      </c>
      <c r="I324" s="41" t="s">
        <v>358</v>
      </c>
      <c r="J324" s="112" t="s">
        <v>630</v>
      </c>
      <c r="K324" s="106">
        <v>214000</v>
      </c>
      <c r="L324" s="52">
        <v>45323</v>
      </c>
      <c r="M324" s="52">
        <v>45383</v>
      </c>
      <c r="N324" s="51" t="s">
        <v>154</v>
      </c>
      <c r="O324" s="160" t="s">
        <v>71</v>
      </c>
      <c r="P324" s="112" t="s">
        <v>70</v>
      </c>
      <c r="Q324" s="112" t="s">
        <v>71</v>
      </c>
      <c r="R324" s="29" t="s">
        <v>151</v>
      </c>
    </row>
    <row r="325" spans="1:18" ht="25.5">
      <c r="A325" s="87">
        <v>308</v>
      </c>
      <c r="B325" s="112" t="s">
        <v>597</v>
      </c>
      <c r="C325" s="112" t="s">
        <v>598</v>
      </c>
      <c r="D325" s="113" t="s">
        <v>548</v>
      </c>
      <c r="E325" s="29" t="s">
        <v>281</v>
      </c>
      <c r="F325" s="41" t="s">
        <v>54</v>
      </c>
      <c r="G325" s="46" t="s">
        <v>282</v>
      </c>
      <c r="H325" s="29">
        <v>1</v>
      </c>
      <c r="I325" s="41" t="s">
        <v>358</v>
      </c>
      <c r="J325" s="112" t="s">
        <v>630</v>
      </c>
      <c r="K325" s="106">
        <v>3034500</v>
      </c>
      <c r="L325" s="52">
        <v>45597</v>
      </c>
      <c r="M325" s="52">
        <v>45627</v>
      </c>
      <c r="N325" s="51" t="s">
        <v>27</v>
      </c>
      <c r="O325" s="160" t="s">
        <v>71</v>
      </c>
      <c r="P325" s="112" t="s">
        <v>70</v>
      </c>
      <c r="Q325" s="112" t="s">
        <v>70</v>
      </c>
      <c r="R325" s="29" t="s">
        <v>151</v>
      </c>
    </row>
    <row r="326" spans="1:18" ht="63.75">
      <c r="A326" s="87">
        <v>309</v>
      </c>
      <c r="B326" s="112" t="s">
        <v>599</v>
      </c>
      <c r="C326" s="112" t="s">
        <v>600</v>
      </c>
      <c r="D326" s="113" t="s">
        <v>549</v>
      </c>
      <c r="E326" s="29" t="s">
        <v>281</v>
      </c>
      <c r="F326" s="41" t="s">
        <v>54</v>
      </c>
      <c r="G326" s="46" t="s">
        <v>282</v>
      </c>
      <c r="H326" s="29">
        <v>1</v>
      </c>
      <c r="I326" s="41" t="s">
        <v>358</v>
      </c>
      <c r="J326" s="112" t="s">
        <v>630</v>
      </c>
      <c r="K326" s="106">
        <v>10152000</v>
      </c>
      <c r="L326" s="52">
        <v>45292</v>
      </c>
      <c r="M326" s="52">
        <v>45627</v>
      </c>
      <c r="N326" s="51" t="s">
        <v>636</v>
      </c>
      <c r="O326" s="160" t="s">
        <v>71</v>
      </c>
      <c r="P326" s="112" t="s">
        <v>70</v>
      </c>
      <c r="Q326" s="112" t="s">
        <v>71</v>
      </c>
      <c r="R326" s="29" t="s">
        <v>151</v>
      </c>
    </row>
    <row r="327" spans="1:18" ht="25.5">
      <c r="A327" s="87">
        <v>310</v>
      </c>
      <c r="B327" s="112" t="s">
        <v>601</v>
      </c>
      <c r="C327" s="112" t="s">
        <v>602</v>
      </c>
      <c r="D327" s="113" t="s">
        <v>550</v>
      </c>
      <c r="E327" s="29" t="s">
        <v>281</v>
      </c>
      <c r="F327" s="41" t="s">
        <v>54</v>
      </c>
      <c r="G327" s="46" t="s">
        <v>282</v>
      </c>
      <c r="H327" s="29">
        <v>1</v>
      </c>
      <c r="I327" s="41" t="s">
        <v>358</v>
      </c>
      <c r="J327" s="112" t="s">
        <v>630</v>
      </c>
      <c r="K327" s="106">
        <v>15960000</v>
      </c>
      <c r="L327" s="52">
        <v>45352</v>
      </c>
      <c r="M327" s="52">
        <v>45566</v>
      </c>
      <c r="N327" s="51" t="s">
        <v>635</v>
      </c>
      <c r="O327" s="160" t="s">
        <v>70</v>
      </c>
      <c r="P327" s="112" t="s">
        <v>70</v>
      </c>
      <c r="Q327" s="112" t="s">
        <v>70</v>
      </c>
      <c r="R327" s="29" t="s">
        <v>151</v>
      </c>
    </row>
    <row r="328" spans="1:18" ht="63.75">
      <c r="A328" s="87">
        <v>311</v>
      </c>
      <c r="B328" s="112" t="s">
        <v>599</v>
      </c>
      <c r="C328" s="112" t="s">
        <v>600</v>
      </c>
      <c r="D328" s="113" t="s">
        <v>551</v>
      </c>
      <c r="E328" s="29" t="s">
        <v>281</v>
      </c>
      <c r="F328" s="41" t="s">
        <v>54</v>
      </c>
      <c r="G328" s="46" t="s">
        <v>282</v>
      </c>
      <c r="H328" s="29">
        <v>1</v>
      </c>
      <c r="I328" s="41" t="s">
        <v>358</v>
      </c>
      <c r="J328" s="112" t="s">
        <v>630</v>
      </c>
      <c r="K328" s="106">
        <v>4800000</v>
      </c>
      <c r="L328" s="52">
        <v>45323</v>
      </c>
      <c r="M328" s="52">
        <v>45627</v>
      </c>
      <c r="N328" s="51" t="s">
        <v>636</v>
      </c>
      <c r="O328" s="160" t="s">
        <v>71</v>
      </c>
      <c r="P328" s="112" t="s">
        <v>70</v>
      </c>
      <c r="Q328" s="112" t="s">
        <v>71</v>
      </c>
      <c r="R328" s="29" t="s">
        <v>151</v>
      </c>
    </row>
    <row r="329" spans="1:18" ht="25.5">
      <c r="A329" s="87">
        <v>312</v>
      </c>
      <c r="B329" s="112" t="s">
        <v>603</v>
      </c>
      <c r="C329" s="112" t="s">
        <v>604</v>
      </c>
      <c r="D329" s="113" t="s">
        <v>552</v>
      </c>
      <c r="E329" s="29" t="s">
        <v>281</v>
      </c>
      <c r="F329" s="41" t="s">
        <v>54</v>
      </c>
      <c r="G329" s="46" t="s">
        <v>282</v>
      </c>
      <c r="H329" s="29">
        <v>1</v>
      </c>
      <c r="I329" s="41" t="s">
        <v>358</v>
      </c>
      <c r="J329" s="112" t="s">
        <v>630</v>
      </c>
      <c r="K329" s="106">
        <v>462289.2</v>
      </c>
      <c r="L329" s="52">
        <v>45352</v>
      </c>
      <c r="M329" s="52">
        <v>45413</v>
      </c>
      <c r="N329" s="51" t="s">
        <v>27</v>
      </c>
      <c r="O329" s="160" t="s">
        <v>71</v>
      </c>
      <c r="P329" s="112" t="s">
        <v>70</v>
      </c>
      <c r="Q329" s="112" t="s">
        <v>70</v>
      </c>
      <c r="R329" s="29" t="s">
        <v>151</v>
      </c>
    </row>
    <row r="330" spans="1:18" ht="76.5">
      <c r="A330" s="87">
        <v>313</v>
      </c>
      <c r="B330" s="112" t="s">
        <v>605</v>
      </c>
      <c r="C330" s="112" t="s">
        <v>606</v>
      </c>
      <c r="D330" s="113" t="s">
        <v>553</v>
      </c>
      <c r="E330" s="29" t="s">
        <v>281</v>
      </c>
      <c r="F330" s="41" t="s">
        <v>54</v>
      </c>
      <c r="G330" s="46" t="s">
        <v>282</v>
      </c>
      <c r="H330" s="29">
        <v>1</v>
      </c>
      <c r="I330" s="41" t="s">
        <v>358</v>
      </c>
      <c r="J330" s="112" t="s">
        <v>630</v>
      </c>
      <c r="K330" s="106">
        <v>574273.37</v>
      </c>
      <c r="L330" s="52">
        <v>45597</v>
      </c>
      <c r="M330" s="52">
        <v>45627</v>
      </c>
      <c r="N330" s="51" t="s">
        <v>637</v>
      </c>
      <c r="O330" s="160" t="s">
        <v>71</v>
      </c>
      <c r="P330" s="112" t="s">
        <v>70</v>
      </c>
      <c r="Q330" s="112" t="s">
        <v>71</v>
      </c>
      <c r="R330" s="29" t="s">
        <v>151</v>
      </c>
    </row>
    <row r="331" spans="1:18" ht="51">
      <c r="A331" s="87">
        <v>314</v>
      </c>
      <c r="B331" s="112" t="s">
        <v>491</v>
      </c>
      <c r="C331" s="112" t="s">
        <v>492</v>
      </c>
      <c r="D331" s="113" t="s">
        <v>554</v>
      </c>
      <c r="E331" s="29" t="s">
        <v>281</v>
      </c>
      <c r="F331" s="41" t="s">
        <v>54</v>
      </c>
      <c r="G331" s="46" t="s">
        <v>282</v>
      </c>
      <c r="H331" s="29">
        <v>1</v>
      </c>
      <c r="I331" s="41" t="s">
        <v>358</v>
      </c>
      <c r="J331" s="112" t="s">
        <v>630</v>
      </c>
      <c r="K331" s="106">
        <v>799211.48</v>
      </c>
      <c r="L331" s="52">
        <v>45474</v>
      </c>
      <c r="M331" s="52">
        <v>45839</v>
      </c>
      <c r="N331" s="51" t="s">
        <v>638</v>
      </c>
      <c r="O331" s="160" t="s">
        <v>70</v>
      </c>
      <c r="P331" s="112" t="s">
        <v>70</v>
      </c>
      <c r="Q331" s="112" t="s">
        <v>70</v>
      </c>
      <c r="R331" s="29" t="s">
        <v>151</v>
      </c>
    </row>
    <row r="332" spans="1:18" ht="25.5">
      <c r="A332" s="87">
        <v>315</v>
      </c>
      <c r="B332" s="112" t="s">
        <v>607</v>
      </c>
      <c r="C332" s="112" t="s">
        <v>608</v>
      </c>
      <c r="D332" s="113" t="s">
        <v>555</v>
      </c>
      <c r="E332" s="29" t="s">
        <v>281</v>
      </c>
      <c r="F332" s="41" t="s">
        <v>54</v>
      </c>
      <c r="G332" s="46" t="s">
        <v>282</v>
      </c>
      <c r="H332" s="29">
        <v>1</v>
      </c>
      <c r="I332" s="41" t="s">
        <v>358</v>
      </c>
      <c r="J332" s="112" t="s">
        <v>630</v>
      </c>
      <c r="K332" s="106">
        <v>4606499.98</v>
      </c>
      <c r="L332" s="52">
        <v>45292</v>
      </c>
      <c r="M332" s="52">
        <v>45689</v>
      </c>
      <c r="N332" s="51" t="s">
        <v>639</v>
      </c>
      <c r="O332" s="160" t="s">
        <v>71</v>
      </c>
      <c r="P332" s="112" t="s">
        <v>70</v>
      </c>
      <c r="Q332" s="112" t="s">
        <v>70</v>
      </c>
      <c r="R332" s="29" t="s">
        <v>151</v>
      </c>
    </row>
    <row r="333" spans="1:18" ht="76.5">
      <c r="A333" s="87">
        <v>316</v>
      </c>
      <c r="B333" s="112" t="s">
        <v>326</v>
      </c>
      <c r="C333" s="112" t="s">
        <v>609</v>
      </c>
      <c r="D333" s="113" t="s">
        <v>556</v>
      </c>
      <c r="E333" s="29" t="s">
        <v>281</v>
      </c>
      <c r="F333" s="41" t="s">
        <v>54</v>
      </c>
      <c r="G333" s="46" t="s">
        <v>282</v>
      </c>
      <c r="H333" s="29">
        <v>1</v>
      </c>
      <c r="I333" s="41" t="s">
        <v>358</v>
      </c>
      <c r="J333" s="112" t="s">
        <v>630</v>
      </c>
      <c r="K333" s="106">
        <v>399840</v>
      </c>
      <c r="L333" s="52">
        <v>45444</v>
      </c>
      <c r="M333" s="52">
        <v>45839</v>
      </c>
      <c r="N333" s="51" t="s">
        <v>154</v>
      </c>
      <c r="O333" s="160" t="s">
        <v>71</v>
      </c>
      <c r="P333" s="112" t="s">
        <v>70</v>
      </c>
      <c r="Q333" s="112" t="s">
        <v>71</v>
      </c>
      <c r="R333" s="29" t="s">
        <v>151</v>
      </c>
    </row>
    <row r="334" spans="1:18" ht="25.5">
      <c r="A334" s="87">
        <v>317</v>
      </c>
      <c r="B334" s="112" t="s">
        <v>610</v>
      </c>
      <c r="C334" s="112" t="s">
        <v>611</v>
      </c>
      <c r="D334" s="113" t="s">
        <v>557</v>
      </c>
      <c r="E334" s="29" t="s">
        <v>281</v>
      </c>
      <c r="F334" s="41" t="s">
        <v>54</v>
      </c>
      <c r="G334" s="46" t="s">
        <v>282</v>
      </c>
      <c r="H334" s="29">
        <v>1</v>
      </c>
      <c r="I334" s="41" t="s">
        <v>358</v>
      </c>
      <c r="J334" s="112" t="s">
        <v>630</v>
      </c>
      <c r="K334" s="106">
        <v>2377314</v>
      </c>
      <c r="L334" s="52">
        <v>45566</v>
      </c>
      <c r="M334" s="52">
        <v>45992</v>
      </c>
      <c r="N334" s="51" t="s">
        <v>639</v>
      </c>
      <c r="O334" s="160" t="s">
        <v>71</v>
      </c>
      <c r="P334" s="112" t="s">
        <v>70</v>
      </c>
      <c r="Q334" s="112" t="s">
        <v>70</v>
      </c>
      <c r="R334" s="29" t="s">
        <v>151</v>
      </c>
    </row>
    <row r="335" spans="1:18" ht="63.75">
      <c r="A335" s="87">
        <v>318</v>
      </c>
      <c r="B335" s="112" t="s">
        <v>584</v>
      </c>
      <c r="C335" s="112" t="s">
        <v>585</v>
      </c>
      <c r="D335" s="113" t="s">
        <v>558</v>
      </c>
      <c r="E335" s="29" t="s">
        <v>281</v>
      </c>
      <c r="F335" s="41" t="s">
        <v>54</v>
      </c>
      <c r="G335" s="46" t="s">
        <v>282</v>
      </c>
      <c r="H335" s="29">
        <v>1</v>
      </c>
      <c r="I335" s="41" t="s">
        <v>358</v>
      </c>
      <c r="J335" s="112" t="s">
        <v>630</v>
      </c>
      <c r="K335" s="106">
        <v>5179447.59</v>
      </c>
      <c r="L335" s="52">
        <v>45413</v>
      </c>
      <c r="M335" s="52">
        <v>45778</v>
      </c>
      <c r="N335" s="51" t="s">
        <v>636</v>
      </c>
      <c r="O335" s="160" t="s">
        <v>71</v>
      </c>
      <c r="P335" s="112" t="s">
        <v>70</v>
      </c>
      <c r="Q335" s="112" t="s">
        <v>71</v>
      </c>
      <c r="R335" s="29" t="s">
        <v>151</v>
      </c>
    </row>
    <row r="336" spans="1:18" ht="76.5">
      <c r="A336" s="87">
        <v>319</v>
      </c>
      <c r="B336" s="112" t="s">
        <v>491</v>
      </c>
      <c r="C336" s="112" t="s">
        <v>612</v>
      </c>
      <c r="D336" s="113" t="s">
        <v>559</v>
      </c>
      <c r="E336" s="29" t="s">
        <v>281</v>
      </c>
      <c r="F336" s="41" t="s">
        <v>54</v>
      </c>
      <c r="G336" s="46" t="s">
        <v>282</v>
      </c>
      <c r="H336" s="29">
        <v>1</v>
      </c>
      <c r="I336" s="41" t="s">
        <v>358</v>
      </c>
      <c r="J336" s="112" t="s">
        <v>630</v>
      </c>
      <c r="K336" s="106">
        <v>156244.62</v>
      </c>
      <c r="L336" s="52">
        <v>45505</v>
      </c>
      <c r="M336" s="52">
        <v>45901</v>
      </c>
      <c r="N336" s="51" t="s">
        <v>637</v>
      </c>
      <c r="O336" s="160" t="s">
        <v>71</v>
      </c>
      <c r="P336" s="112" t="s">
        <v>70</v>
      </c>
      <c r="Q336" s="112" t="s">
        <v>71</v>
      </c>
      <c r="R336" s="29" t="s">
        <v>151</v>
      </c>
    </row>
    <row r="337" spans="1:18" ht="38.25">
      <c r="A337" s="87">
        <v>320</v>
      </c>
      <c r="B337" s="112" t="s">
        <v>613</v>
      </c>
      <c r="C337" s="112" t="s">
        <v>614</v>
      </c>
      <c r="D337" s="113" t="s">
        <v>560</v>
      </c>
      <c r="E337" s="29" t="s">
        <v>281</v>
      </c>
      <c r="F337" s="41" t="s">
        <v>54</v>
      </c>
      <c r="G337" s="46" t="s">
        <v>282</v>
      </c>
      <c r="H337" s="29">
        <v>1</v>
      </c>
      <c r="I337" s="41" t="s">
        <v>358</v>
      </c>
      <c r="J337" s="112" t="s">
        <v>630</v>
      </c>
      <c r="K337" s="106">
        <v>1152000</v>
      </c>
      <c r="L337" s="52">
        <v>45505</v>
      </c>
      <c r="M337" s="52">
        <v>45839</v>
      </c>
      <c r="N337" s="51" t="s">
        <v>638</v>
      </c>
      <c r="O337" s="160" t="s">
        <v>70</v>
      </c>
      <c r="P337" s="112" t="s">
        <v>70</v>
      </c>
      <c r="Q337" s="112" t="s">
        <v>70</v>
      </c>
      <c r="R337" s="29" t="s">
        <v>151</v>
      </c>
    </row>
    <row r="338" spans="1:18" ht="38.25">
      <c r="A338" s="87">
        <v>321</v>
      </c>
      <c r="B338" s="112" t="s">
        <v>82</v>
      </c>
      <c r="C338" s="112" t="s">
        <v>615</v>
      </c>
      <c r="D338" s="113" t="s">
        <v>561</v>
      </c>
      <c r="E338" s="29" t="s">
        <v>281</v>
      </c>
      <c r="F338" s="41" t="s">
        <v>54</v>
      </c>
      <c r="G338" s="46" t="s">
        <v>282</v>
      </c>
      <c r="H338" s="29">
        <v>1</v>
      </c>
      <c r="I338" s="41" t="s">
        <v>358</v>
      </c>
      <c r="J338" s="112" t="s">
        <v>630</v>
      </c>
      <c r="K338" s="106">
        <v>4616545.5</v>
      </c>
      <c r="L338" s="52">
        <v>45566</v>
      </c>
      <c r="M338" s="52">
        <v>45627</v>
      </c>
      <c r="N338" s="51" t="s">
        <v>638</v>
      </c>
      <c r="O338" s="160" t="s">
        <v>70</v>
      </c>
      <c r="P338" s="112" t="s">
        <v>70</v>
      </c>
      <c r="Q338" s="112" t="s">
        <v>71</v>
      </c>
      <c r="R338" s="29" t="s">
        <v>151</v>
      </c>
    </row>
    <row r="339" spans="1:18" ht="38.25">
      <c r="A339" s="87">
        <v>322</v>
      </c>
      <c r="B339" s="112" t="s">
        <v>491</v>
      </c>
      <c r="C339" s="112" t="s">
        <v>492</v>
      </c>
      <c r="D339" s="113" t="s">
        <v>562</v>
      </c>
      <c r="E339" s="29" t="s">
        <v>281</v>
      </c>
      <c r="F339" s="41" t="s">
        <v>54</v>
      </c>
      <c r="G339" s="46" t="s">
        <v>282</v>
      </c>
      <c r="H339" s="29">
        <v>1</v>
      </c>
      <c r="I339" s="41" t="s">
        <v>358</v>
      </c>
      <c r="J339" s="112" t="s">
        <v>630</v>
      </c>
      <c r="K339" s="106">
        <v>1355520</v>
      </c>
      <c r="L339" s="52">
        <v>45323</v>
      </c>
      <c r="M339" s="52">
        <v>45717</v>
      </c>
      <c r="N339" s="51" t="s">
        <v>27</v>
      </c>
      <c r="O339" s="160" t="s">
        <v>71</v>
      </c>
      <c r="P339" s="112" t="s">
        <v>70</v>
      </c>
      <c r="Q339" s="112" t="s">
        <v>70</v>
      </c>
      <c r="R339" s="29" t="s">
        <v>151</v>
      </c>
    </row>
    <row r="340" spans="1:18" ht="76.5">
      <c r="A340" s="87">
        <v>323</v>
      </c>
      <c r="B340" s="112" t="s">
        <v>616</v>
      </c>
      <c r="C340" s="112" t="s">
        <v>617</v>
      </c>
      <c r="D340" s="113" t="s">
        <v>563</v>
      </c>
      <c r="E340" s="29" t="s">
        <v>281</v>
      </c>
      <c r="F340" s="41" t="s">
        <v>54</v>
      </c>
      <c r="G340" s="46" t="s">
        <v>282</v>
      </c>
      <c r="H340" s="29">
        <v>1</v>
      </c>
      <c r="I340" s="41" t="s">
        <v>358</v>
      </c>
      <c r="J340" s="112" t="s">
        <v>630</v>
      </c>
      <c r="K340" s="106">
        <v>1599056.73</v>
      </c>
      <c r="L340" s="52">
        <v>45323</v>
      </c>
      <c r="M340" s="52">
        <v>45383</v>
      </c>
      <c r="N340" s="51" t="s">
        <v>637</v>
      </c>
      <c r="O340" s="160" t="s">
        <v>71</v>
      </c>
      <c r="P340" s="112" t="s">
        <v>70</v>
      </c>
      <c r="Q340" s="112" t="s">
        <v>71</v>
      </c>
      <c r="R340" s="29" t="s">
        <v>151</v>
      </c>
    </row>
    <row r="341" spans="1:18" ht="76.5">
      <c r="A341" s="87">
        <v>324</v>
      </c>
      <c r="B341" s="112" t="s">
        <v>146</v>
      </c>
      <c r="C341" s="112" t="s">
        <v>618</v>
      </c>
      <c r="D341" s="113" t="s">
        <v>564</v>
      </c>
      <c r="E341" s="29" t="s">
        <v>281</v>
      </c>
      <c r="F341" s="41" t="s">
        <v>54</v>
      </c>
      <c r="G341" s="46" t="s">
        <v>282</v>
      </c>
      <c r="H341" s="29">
        <v>1</v>
      </c>
      <c r="I341" s="41" t="s">
        <v>358</v>
      </c>
      <c r="J341" s="112" t="s">
        <v>630</v>
      </c>
      <c r="K341" s="106">
        <v>1800000</v>
      </c>
      <c r="L341" s="52">
        <v>45292</v>
      </c>
      <c r="M341" s="52">
        <v>45352</v>
      </c>
      <c r="N341" s="51" t="s">
        <v>154</v>
      </c>
      <c r="O341" s="160" t="s">
        <v>71</v>
      </c>
      <c r="P341" s="112" t="s">
        <v>70</v>
      </c>
      <c r="Q341" s="112" t="s">
        <v>71</v>
      </c>
      <c r="R341" s="29" t="s">
        <v>151</v>
      </c>
    </row>
    <row r="342" spans="1:18" ht="76.5">
      <c r="A342" s="87">
        <v>325</v>
      </c>
      <c r="B342" s="112" t="s">
        <v>146</v>
      </c>
      <c r="C342" s="112" t="s">
        <v>618</v>
      </c>
      <c r="D342" s="113" t="s">
        <v>565</v>
      </c>
      <c r="E342" s="29" t="s">
        <v>281</v>
      </c>
      <c r="F342" s="41" t="s">
        <v>54</v>
      </c>
      <c r="G342" s="46" t="s">
        <v>282</v>
      </c>
      <c r="H342" s="29">
        <v>1</v>
      </c>
      <c r="I342" s="41" t="s">
        <v>358</v>
      </c>
      <c r="J342" s="112" t="s">
        <v>630</v>
      </c>
      <c r="K342" s="106">
        <v>3000000</v>
      </c>
      <c r="L342" s="52">
        <v>45323</v>
      </c>
      <c r="M342" s="52">
        <v>45413</v>
      </c>
      <c r="N342" s="51" t="s">
        <v>154</v>
      </c>
      <c r="O342" s="160" t="s">
        <v>71</v>
      </c>
      <c r="P342" s="112" t="s">
        <v>70</v>
      </c>
      <c r="Q342" s="112" t="s">
        <v>71</v>
      </c>
      <c r="R342" s="29" t="s">
        <v>151</v>
      </c>
    </row>
    <row r="343" spans="1:18" ht="76.5">
      <c r="A343" s="87">
        <v>326</v>
      </c>
      <c r="B343" s="112" t="s">
        <v>599</v>
      </c>
      <c r="C343" s="112" t="s">
        <v>600</v>
      </c>
      <c r="D343" s="113" t="s">
        <v>566</v>
      </c>
      <c r="E343" s="29" t="s">
        <v>281</v>
      </c>
      <c r="F343" s="41" t="s">
        <v>54</v>
      </c>
      <c r="G343" s="46" t="s">
        <v>282</v>
      </c>
      <c r="H343" s="29">
        <v>1</v>
      </c>
      <c r="I343" s="41" t="s">
        <v>358</v>
      </c>
      <c r="J343" s="112" t="s">
        <v>630</v>
      </c>
      <c r="K343" s="106">
        <v>4920000</v>
      </c>
      <c r="L343" s="52">
        <v>45383</v>
      </c>
      <c r="M343" s="52">
        <v>45536</v>
      </c>
      <c r="N343" s="51" t="s">
        <v>154</v>
      </c>
      <c r="O343" s="160" t="s">
        <v>71</v>
      </c>
      <c r="P343" s="112" t="s">
        <v>70</v>
      </c>
      <c r="Q343" s="112" t="s">
        <v>71</v>
      </c>
      <c r="R343" s="29" t="s">
        <v>151</v>
      </c>
    </row>
    <row r="344" spans="1:18" ht="76.5">
      <c r="A344" s="87">
        <v>327</v>
      </c>
      <c r="B344" s="112" t="s">
        <v>599</v>
      </c>
      <c r="C344" s="112" t="s">
        <v>600</v>
      </c>
      <c r="D344" s="113" t="s">
        <v>567</v>
      </c>
      <c r="E344" s="29" t="s">
        <v>281</v>
      </c>
      <c r="F344" s="41" t="s">
        <v>54</v>
      </c>
      <c r="G344" s="46" t="s">
        <v>282</v>
      </c>
      <c r="H344" s="29">
        <v>1</v>
      </c>
      <c r="I344" s="41" t="s">
        <v>358</v>
      </c>
      <c r="J344" s="112" t="s">
        <v>630</v>
      </c>
      <c r="K344" s="106">
        <v>4560000</v>
      </c>
      <c r="L344" s="52">
        <v>45383</v>
      </c>
      <c r="M344" s="52">
        <v>45536</v>
      </c>
      <c r="N344" s="51" t="s">
        <v>154</v>
      </c>
      <c r="O344" s="160" t="s">
        <v>71</v>
      </c>
      <c r="P344" s="112" t="s">
        <v>70</v>
      </c>
      <c r="Q344" s="112" t="s">
        <v>71</v>
      </c>
      <c r="R344" s="29" t="s">
        <v>151</v>
      </c>
    </row>
    <row r="345" spans="1:18" ht="63.75">
      <c r="A345" s="87">
        <v>328</v>
      </c>
      <c r="B345" s="112" t="s">
        <v>599</v>
      </c>
      <c r="C345" s="112" t="s">
        <v>600</v>
      </c>
      <c r="D345" s="113" t="s">
        <v>568</v>
      </c>
      <c r="E345" s="29" t="s">
        <v>281</v>
      </c>
      <c r="F345" s="41" t="s">
        <v>54</v>
      </c>
      <c r="G345" s="46" t="s">
        <v>282</v>
      </c>
      <c r="H345" s="29">
        <v>1</v>
      </c>
      <c r="I345" s="41" t="s">
        <v>358</v>
      </c>
      <c r="J345" s="112" t="s">
        <v>630</v>
      </c>
      <c r="K345" s="106">
        <v>7200000</v>
      </c>
      <c r="L345" s="52">
        <v>45352</v>
      </c>
      <c r="M345" s="52">
        <v>45597</v>
      </c>
      <c r="N345" s="51" t="s">
        <v>636</v>
      </c>
      <c r="O345" s="160" t="s">
        <v>71</v>
      </c>
      <c r="P345" s="112" t="s">
        <v>70</v>
      </c>
      <c r="Q345" s="112" t="s">
        <v>71</v>
      </c>
      <c r="R345" s="29" t="s">
        <v>151</v>
      </c>
    </row>
    <row r="346" spans="1:18" ht="76.5">
      <c r="A346" s="87">
        <v>329</v>
      </c>
      <c r="B346" s="112" t="s">
        <v>619</v>
      </c>
      <c r="C346" s="112" t="s">
        <v>620</v>
      </c>
      <c r="D346" s="113" t="s">
        <v>569</v>
      </c>
      <c r="E346" s="29" t="s">
        <v>281</v>
      </c>
      <c r="F346" s="41" t="s">
        <v>54</v>
      </c>
      <c r="G346" s="46" t="s">
        <v>282</v>
      </c>
      <c r="H346" s="29">
        <v>1</v>
      </c>
      <c r="I346" s="41" t="s">
        <v>358</v>
      </c>
      <c r="J346" s="112" t="s">
        <v>630</v>
      </c>
      <c r="K346" s="106">
        <v>540000</v>
      </c>
      <c r="L346" s="52">
        <v>45413</v>
      </c>
      <c r="M346" s="52">
        <v>45413</v>
      </c>
      <c r="N346" s="51" t="s">
        <v>154</v>
      </c>
      <c r="O346" s="160" t="s">
        <v>71</v>
      </c>
      <c r="P346" s="112" t="s">
        <v>70</v>
      </c>
      <c r="Q346" s="112" t="s">
        <v>71</v>
      </c>
      <c r="R346" s="29" t="s">
        <v>151</v>
      </c>
    </row>
    <row r="347" spans="1:18" ht="76.5">
      <c r="A347" s="87">
        <v>330</v>
      </c>
      <c r="B347" s="112" t="s">
        <v>619</v>
      </c>
      <c r="C347" s="112" t="s">
        <v>620</v>
      </c>
      <c r="D347" s="113" t="s">
        <v>570</v>
      </c>
      <c r="E347" s="29" t="s">
        <v>281</v>
      </c>
      <c r="F347" s="41" t="s">
        <v>54</v>
      </c>
      <c r="G347" s="46" t="s">
        <v>282</v>
      </c>
      <c r="H347" s="29">
        <v>1</v>
      </c>
      <c r="I347" s="41" t="s">
        <v>358</v>
      </c>
      <c r="J347" s="112" t="s">
        <v>630</v>
      </c>
      <c r="K347" s="106">
        <v>480000</v>
      </c>
      <c r="L347" s="52">
        <v>45383</v>
      </c>
      <c r="M347" s="52">
        <v>45444</v>
      </c>
      <c r="N347" s="51" t="s">
        <v>154</v>
      </c>
      <c r="O347" s="160" t="s">
        <v>71</v>
      </c>
      <c r="P347" s="112" t="s">
        <v>70</v>
      </c>
      <c r="Q347" s="112" t="s">
        <v>71</v>
      </c>
      <c r="R347" s="29" t="s">
        <v>151</v>
      </c>
    </row>
    <row r="348" spans="1:18" ht="76.5">
      <c r="A348" s="87">
        <v>331</v>
      </c>
      <c r="B348" s="112" t="s">
        <v>619</v>
      </c>
      <c r="C348" s="112" t="s">
        <v>620</v>
      </c>
      <c r="D348" s="113" t="s">
        <v>571</v>
      </c>
      <c r="E348" s="29" t="s">
        <v>281</v>
      </c>
      <c r="F348" s="41" t="s">
        <v>54</v>
      </c>
      <c r="G348" s="46" t="s">
        <v>282</v>
      </c>
      <c r="H348" s="29">
        <v>1</v>
      </c>
      <c r="I348" s="41" t="s">
        <v>358</v>
      </c>
      <c r="J348" s="112" t="s">
        <v>630</v>
      </c>
      <c r="K348" s="106">
        <v>120000</v>
      </c>
      <c r="L348" s="52">
        <v>45352</v>
      </c>
      <c r="M348" s="52">
        <v>45627</v>
      </c>
      <c r="N348" s="51" t="s">
        <v>154</v>
      </c>
      <c r="O348" s="160" t="s">
        <v>71</v>
      </c>
      <c r="P348" s="112" t="s">
        <v>70</v>
      </c>
      <c r="Q348" s="112" t="s">
        <v>71</v>
      </c>
      <c r="R348" s="29" t="s">
        <v>151</v>
      </c>
    </row>
    <row r="349" spans="1:18" ht="76.5">
      <c r="A349" s="87">
        <v>332</v>
      </c>
      <c r="B349" s="112" t="s">
        <v>619</v>
      </c>
      <c r="C349" s="112" t="s">
        <v>620</v>
      </c>
      <c r="D349" s="113" t="s">
        <v>572</v>
      </c>
      <c r="E349" s="29" t="s">
        <v>281</v>
      </c>
      <c r="F349" s="41" t="s">
        <v>54</v>
      </c>
      <c r="G349" s="46" t="s">
        <v>282</v>
      </c>
      <c r="H349" s="29">
        <v>1</v>
      </c>
      <c r="I349" s="41" t="s">
        <v>358</v>
      </c>
      <c r="J349" s="112" t="s">
        <v>630</v>
      </c>
      <c r="K349" s="106">
        <v>360000</v>
      </c>
      <c r="L349" s="52">
        <v>45323</v>
      </c>
      <c r="M349" s="52">
        <v>45383</v>
      </c>
      <c r="N349" s="51" t="s">
        <v>154</v>
      </c>
      <c r="O349" s="160" t="s">
        <v>71</v>
      </c>
      <c r="P349" s="112" t="s">
        <v>70</v>
      </c>
      <c r="Q349" s="112" t="s">
        <v>71</v>
      </c>
      <c r="R349" s="29" t="s">
        <v>151</v>
      </c>
    </row>
    <row r="350" spans="1:18" ht="76.5">
      <c r="A350" s="87">
        <v>333</v>
      </c>
      <c r="B350" s="112" t="s">
        <v>619</v>
      </c>
      <c r="C350" s="112" t="s">
        <v>620</v>
      </c>
      <c r="D350" s="113" t="s">
        <v>573</v>
      </c>
      <c r="E350" s="29" t="s">
        <v>281</v>
      </c>
      <c r="F350" s="41" t="s">
        <v>54</v>
      </c>
      <c r="G350" s="46" t="s">
        <v>282</v>
      </c>
      <c r="H350" s="29">
        <v>1</v>
      </c>
      <c r="I350" s="41" t="s">
        <v>358</v>
      </c>
      <c r="J350" s="112" t="s">
        <v>630</v>
      </c>
      <c r="K350" s="106">
        <v>192000</v>
      </c>
      <c r="L350" s="52">
        <v>45323</v>
      </c>
      <c r="M350" s="52">
        <v>45627</v>
      </c>
      <c r="N350" s="51" t="s">
        <v>154</v>
      </c>
      <c r="O350" s="160" t="s">
        <v>71</v>
      </c>
      <c r="P350" s="112" t="s">
        <v>70</v>
      </c>
      <c r="Q350" s="112" t="s">
        <v>71</v>
      </c>
      <c r="R350" s="29" t="s">
        <v>151</v>
      </c>
    </row>
    <row r="351" spans="1:18" ht="76.5">
      <c r="A351" s="87">
        <v>334</v>
      </c>
      <c r="B351" s="112" t="s">
        <v>619</v>
      </c>
      <c r="C351" s="112" t="s">
        <v>620</v>
      </c>
      <c r="D351" s="113" t="s">
        <v>574</v>
      </c>
      <c r="E351" s="29" t="s">
        <v>281</v>
      </c>
      <c r="F351" s="41" t="s">
        <v>54</v>
      </c>
      <c r="G351" s="46" t="s">
        <v>282</v>
      </c>
      <c r="H351" s="29">
        <v>1</v>
      </c>
      <c r="I351" s="41" t="s">
        <v>358</v>
      </c>
      <c r="J351" s="112" t="s">
        <v>630</v>
      </c>
      <c r="K351" s="106">
        <v>104580</v>
      </c>
      <c r="L351" s="52">
        <v>45383</v>
      </c>
      <c r="M351" s="52">
        <v>45627</v>
      </c>
      <c r="N351" s="51" t="s">
        <v>154</v>
      </c>
      <c r="O351" s="160" t="s">
        <v>71</v>
      </c>
      <c r="P351" s="112" t="s">
        <v>70</v>
      </c>
      <c r="Q351" s="112" t="s">
        <v>71</v>
      </c>
      <c r="R351" s="29" t="s">
        <v>151</v>
      </c>
    </row>
    <row r="352" spans="1:18" ht="123.75" customHeight="1">
      <c r="A352" s="87">
        <v>335</v>
      </c>
      <c r="B352" s="112" t="s">
        <v>146</v>
      </c>
      <c r="C352" s="112" t="s">
        <v>618</v>
      </c>
      <c r="D352" s="113" t="s">
        <v>575</v>
      </c>
      <c r="E352" s="29" t="s">
        <v>281</v>
      </c>
      <c r="F352" s="41" t="s">
        <v>54</v>
      </c>
      <c r="G352" s="46" t="s">
        <v>282</v>
      </c>
      <c r="H352" s="29">
        <v>1</v>
      </c>
      <c r="I352" s="41" t="s">
        <v>358</v>
      </c>
      <c r="J352" s="112" t="s">
        <v>630</v>
      </c>
      <c r="K352" s="106">
        <v>706000</v>
      </c>
      <c r="L352" s="52">
        <v>45292</v>
      </c>
      <c r="M352" s="52">
        <v>45383</v>
      </c>
      <c r="N352" s="51" t="s">
        <v>27</v>
      </c>
      <c r="O352" s="160" t="s">
        <v>71</v>
      </c>
      <c r="P352" s="112" t="s">
        <v>70</v>
      </c>
      <c r="Q352" s="112" t="s">
        <v>70</v>
      </c>
      <c r="R352" s="29" t="s">
        <v>151</v>
      </c>
    </row>
    <row r="353" spans="1:18" ht="63.75">
      <c r="A353" s="87">
        <v>336</v>
      </c>
      <c r="B353" s="112" t="s">
        <v>588</v>
      </c>
      <c r="C353" s="112" t="s">
        <v>589</v>
      </c>
      <c r="D353" s="113" t="s">
        <v>576</v>
      </c>
      <c r="E353" s="29" t="s">
        <v>281</v>
      </c>
      <c r="F353" s="41" t="s">
        <v>54</v>
      </c>
      <c r="G353" s="46" t="s">
        <v>282</v>
      </c>
      <c r="H353" s="29">
        <v>1</v>
      </c>
      <c r="I353" s="41" t="s">
        <v>358</v>
      </c>
      <c r="J353" s="112" t="s">
        <v>631</v>
      </c>
      <c r="K353" s="106">
        <v>20240154.2</v>
      </c>
      <c r="L353" s="52">
        <v>45323</v>
      </c>
      <c r="M353" s="52">
        <v>45992</v>
      </c>
      <c r="N353" s="51" t="s">
        <v>636</v>
      </c>
      <c r="O353" s="160" t="s">
        <v>71</v>
      </c>
      <c r="P353" s="112" t="s">
        <v>70</v>
      </c>
      <c r="Q353" s="112" t="s">
        <v>71</v>
      </c>
      <c r="R353" s="29" t="s">
        <v>151</v>
      </c>
    </row>
    <row r="354" spans="1:18" ht="38.25">
      <c r="A354" s="87">
        <v>337</v>
      </c>
      <c r="B354" s="112" t="s">
        <v>619</v>
      </c>
      <c r="C354" s="112" t="s">
        <v>621</v>
      </c>
      <c r="D354" s="113" t="s">
        <v>577</v>
      </c>
      <c r="E354" s="29" t="s">
        <v>281</v>
      </c>
      <c r="F354" s="41" t="s">
        <v>54</v>
      </c>
      <c r="G354" s="46" t="s">
        <v>282</v>
      </c>
      <c r="H354" s="29">
        <v>1</v>
      </c>
      <c r="I354" s="41" t="s">
        <v>358</v>
      </c>
      <c r="J354" s="112" t="s">
        <v>630</v>
      </c>
      <c r="K354" s="106">
        <v>300000</v>
      </c>
      <c r="L354" s="52">
        <v>45352</v>
      </c>
      <c r="M354" s="52">
        <v>45505</v>
      </c>
      <c r="N354" s="51" t="s">
        <v>27</v>
      </c>
      <c r="O354" s="160" t="s">
        <v>71</v>
      </c>
      <c r="P354" s="112" t="s">
        <v>70</v>
      </c>
      <c r="Q354" s="112" t="s">
        <v>70</v>
      </c>
      <c r="R354" s="29" t="s">
        <v>151</v>
      </c>
    </row>
    <row r="355" spans="1:18" ht="25.5">
      <c r="A355" s="87">
        <v>338</v>
      </c>
      <c r="B355" s="112" t="s">
        <v>619</v>
      </c>
      <c r="C355" s="112" t="s">
        <v>621</v>
      </c>
      <c r="D355" s="113" t="s">
        <v>578</v>
      </c>
      <c r="E355" s="29" t="s">
        <v>281</v>
      </c>
      <c r="F355" s="41" t="s">
        <v>54</v>
      </c>
      <c r="G355" s="46" t="s">
        <v>282</v>
      </c>
      <c r="H355" s="29">
        <v>1</v>
      </c>
      <c r="I355" s="41" t="s">
        <v>358</v>
      </c>
      <c r="J355" s="112" t="s">
        <v>630</v>
      </c>
      <c r="K355" s="106" t="s">
        <v>632</v>
      </c>
      <c r="L355" s="52">
        <v>45352</v>
      </c>
      <c r="M355" s="52">
        <v>45505</v>
      </c>
      <c r="N355" s="51" t="s">
        <v>27</v>
      </c>
      <c r="O355" s="160" t="s">
        <v>71</v>
      </c>
      <c r="P355" s="112" t="s">
        <v>70</v>
      </c>
      <c r="Q355" s="112" t="s">
        <v>70</v>
      </c>
      <c r="R355" s="29" t="s">
        <v>151</v>
      </c>
    </row>
    <row r="356" spans="1:18" ht="25.5">
      <c r="A356" s="87">
        <v>339</v>
      </c>
      <c r="B356" s="112" t="s">
        <v>619</v>
      </c>
      <c r="C356" s="112" t="s">
        <v>621</v>
      </c>
      <c r="D356" s="113" t="s">
        <v>579</v>
      </c>
      <c r="E356" s="29" t="s">
        <v>281</v>
      </c>
      <c r="F356" s="41" t="s">
        <v>54</v>
      </c>
      <c r="G356" s="46" t="s">
        <v>282</v>
      </c>
      <c r="H356" s="29">
        <v>1</v>
      </c>
      <c r="I356" s="41" t="s">
        <v>358</v>
      </c>
      <c r="J356" s="112" t="s">
        <v>630</v>
      </c>
      <c r="K356" s="106">
        <v>180000</v>
      </c>
      <c r="L356" s="52">
        <v>45352</v>
      </c>
      <c r="M356" s="52">
        <v>45505</v>
      </c>
      <c r="N356" s="51" t="s">
        <v>27</v>
      </c>
      <c r="O356" s="160" t="s">
        <v>71</v>
      </c>
      <c r="P356" s="112" t="s">
        <v>70</v>
      </c>
      <c r="Q356" s="112" t="s">
        <v>70</v>
      </c>
      <c r="R356" s="29" t="s">
        <v>151</v>
      </c>
    </row>
    <row r="357" spans="1:18" ht="25.5">
      <c r="A357" s="87">
        <v>340</v>
      </c>
      <c r="B357" s="112" t="s">
        <v>619</v>
      </c>
      <c r="C357" s="112" t="s">
        <v>621</v>
      </c>
      <c r="D357" s="113" t="s">
        <v>580</v>
      </c>
      <c r="E357" s="29" t="s">
        <v>281</v>
      </c>
      <c r="F357" s="41" t="s">
        <v>54</v>
      </c>
      <c r="G357" s="46" t="s">
        <v>282</v>
      </c>
      <c r="H357" s="29">
        <v>1</v>
      </c>
      <c r="I357" s="41" t="s">
        <v>358</v>
      </c>
      <c r="J357" s="112" t="s">
        <v>630</v>
      </c>
      <c r="K357" s="106">
        <v>1200000</v>
      </c>
      <c r="L357" s="52">
        <v>45383</v>
      </c>
      <c r="M357" s="52">
        <v>45505</v>
      </c>
      <c r="N357" s="51" t="s">
        <v>27</v>
      </c>
      <c r="O357" s="160" t="s">
        <v>71</v>
      </c>
      <c r="P357" s="112" t="s">
        <v>70</v>
      </c>
      <c r="Q357" s="112" t="s">
        <v>70</v>
      </c>
      <c r="R357" s="29" t="s">
        <v>151</v>
      </c>
    </row>
    <row r="358" spans="1:18" ht="25.5">
      <c r="A358" s="87">
        <v>341</v>
      </c>
      <c r="B358" s="112" t="s">
        <v>619</v>
      </c>
      <c r="C358" s="112" t="s">
        <v>621</v>
      </c>
      <c r="D358" s="113" t="s">
        <v>629</v>
      </c>
      <c r="E358" s="29" t="s">
        <v>281</v>
      </c>
      <c r="F358" s="41" t="s">
        <v>54</v>
      </c>
      <c r="G358" s="46" t="s">
        <v>282</v>
      </c>
      <c r="H358" s="29">
        <v>1</v>
      </c>
      <c r="I358" s="41" t="s">
        <v>358</v>
      </c>
      <c r="J358" s="112" t="s">
        <v>630</v>
      </c>
      <c r="K358" s="106">
        <v>277060.85</v>
      </c>
      <c r="L358" s="52">
        <v>45323</v>
      </c>
      <c r="M358" s="52">
        <v>45627</v>
      </c>
      <c r="N358" s="51" t="s">
        <v>27</v>
      </c>
      <c r="O358" s="160" t="s">
        <v>71</v>
      </c>
      <c r="P358" s="112" t="s">
        <v>70</v>
      </c>
      <c r="Q358" s="112" t="s">
        <v>70</v>
      </c>
      <c r="R358" s="29" t="s">
        <v>151</v>
      </c>
    </row>
    <row r="359" spans="1:18" ht="25.5">
      <c r="A359" s="87">
        <v>342</v>
      </c>
      <c r="B359" s="112" t="s">
        <v>77</v>
      </c>
      <c r="C359" s="112" t="s">
        <v>622</v>
      </c>
      <c r="D359" s="113" t="s">
        <v>628</v>
      </c>
      <c r="E359" s="29" t="s">
        <v>281</v>
      </c>
      <c r="F359" s="41" t="s">
        <v>54</v>
      </c>
      <c r="G359" s="46" t="s">
        <v>282</v>
      </c>
      <c r="H359" s="29">
        <v>1</v>
      </c>
      <c r="I359" s="41" t="s">
        <v>358</v>
      </c>
      <c r="J359" s="112" t="s">
        <v>630</v>
      </c>
      <c r="K359" s="106">
        <v>344264.8</v>
      </c>
      <c r="L359" s="52">
        <v>45323</v>
      </c>
      <c r="M359" s="52">
        <v>45627</v>
      </c>
      <c r="N359" s="51" t="s">
        <v>27</v>
      </c>
      <c r="O359" s="160" t="s">
        <v>71</v>
      </c>
      <c r="P359" s="112" t="s">
        <v>70</v>
      </c>
      <c r="Q359" s="112" t="s">
        <v>70</v>
      </c>
      <c r="R359" s="29" t="s">
        <v>151</v>
      </c>
    </row>
    <row r="360" spans="1:18" ht="76.5">
      <c r="A360" s="87">
        <v>343</v>
      </c>
      <c r="B360" s="112" t="s">
        <v>619</v>
      </c>
      <c r="C360" s="112" t="s">
        <v>623</v>
      </c>
      <c r="D360" s="113" t="s">
        <v>627</v>
      </c>
      <c r="E360" s="29" t="s">
        <v>281</v>
      </c>
      <c r="F360" s="41" t="s">
        <v>54</v>
      </c>
      <c r="G360" s="46" t="s">
        <v>282</v>
      </c>
      <c r="H360" s="29">
        <v>1</v>
      </c>
      <c r="I360" s="41" t="s">
        <v>358</v>
      </c>
      <c r="J360" s="112" t="s">
        <v>630</v>
      </c>
      <c r="K360" s="106">
        <v>192700</v>
      </c>
      <c r="L360" s="52">
        <v>45323</v>
      </c>
      <c r="M360" s="52">
        <v>45627</v>
      </c>
      <c r="N360" s="51" t="s">
        <v>154</v>
      </c>
      <c r="O360" s="160" t="s">
        <v>71</v>
      </c>
      <c r="P360" s="112" t="s">
        <v>70</v>
      </c>
      <c r="Q360" s="112" t="s">
        <v>71</v>
      </c>
      <c r="R360" s="29" t="s">
        <v>151</v>
      </c>
    </row>
    <row r="361" spans="1:18" ht="76.5">
      <c r="A361" s="87">
        <v>344</v>
      </c>
      <c r="B361" s="112" t="s">
        <v>619</v>
      </c>
      <c r="C361" s="112" t="s">
        <v>620</v>
      </c>
      <c r="D361" s="113" t="s">
        <v>626</v>
      </c>
      <c r="E361" s="29" t="s">
        <v>281</v>
      </c>
      <c r="F361" s="41" t="s">
        <v>54</v>
      </c>
      <c r="G361" s="46" t="s">
        <v>282</v>
      </c>
      <c r="H361" s="29">
        <v>1</v>
      </c>
      <c r="I361" s="41" t="s">
        <v>358</v>
      </c>
      <c r="J361" s="112" t="s">
        <v>630</v>
      </c>
      <c r="K361" s="106">
        <v>520000</v>
      </c>
      <c r="L361" s="52">
        <v>45352</v>
      </c>
      <c r="M361" s="52">
        <v>45444</v>
      </c>
      <c r="N361" s="51" t="s">
        <v>154</v>
      </c>
      <c r="O361" s="160" t="s">
        <v>71</v>
      </c>
      <c r="P361" s="112" t="s">
        <v>70</v>
      </c>
      <c r="Q361" s="112" t="s">
        <v>71</v>
      </c>
      <c r="R361" s="29" t="s">
        <v>151</v>
      </c>
    </row>
    <row r="362" spans="1:18" ht="76.5">
      <c r="A362" s="87">
        <v>345</v>
      </c>
      <c r="B362" s="112" t="s">
        <v>619</v>
      </c>
      <c r="C362" s="112" t="s">
        <v>620</v>
      </c>
      <c r="D362" s="113" t="s">
        <v>581</v>
      </c>
      <c r="E362" s="29" t="s">
        <v>281</v>
      </c>
      <c r="F362" s="41" t="s">
        <v>54</v>
      </c>
      <c r="G362" s="46" t="s">
        <v>282</v>
      </c>
      <c r="H362" s="29">
        <v>1</v>
      </c>
      <c r="I362" s="41" t="s">
        <v>358</v>
      </c>
      <c r="J362" s="112" t="s">
        <v>630</v>
      </c>
      <c r="K362" s="106">
        <v>150000</v>
      </c>
      <c r="L362" s="52">
        <v>45413</v>
      </c>
      <c r="M362" s="52">
        <v>45505</v>
      </c>
      <c r="N362" s="51" t="s">
        <v>154</v>
      </c>
      <c r="O362" s="160" t="s">
        <v>71</v>
      </c>
      <c r="P362" s="112" t="s">
        <v>70</v>
      </c>
      <c r="Q362" s="112" t="s">
        <v>71</v>
      </c>
      <c r="R362" s="29" t="s">
        <v>151</v>
      </c>
    </row>
    <row r="363" spans="1:18" ht="63.75">
      <c r="A363" s="87">
        <v>346</v>
      </c>
      <c r="B363" s="112" t="s">
        <v>619</v>
      </c>
      <c r="C363" s="112" t="s">
        <v>620</v>
      </c>
      <c r="D363" s="113" t="s">
        <v>582</v>
      </c>
      <c r="E363" s="29" t="s">
        <v>281</v>
      </c>
      <c r="F363" s="41" t="s">
        <v>54</v>
      </c>
      <c r="G363" s="46" t="s">
        <v>282</v>
      </c>
      <c r="H363" s="29">
        <v>1</v>
      </c>
      <c r="I363" s="41" t="s">
        <v>358</v>
      </c>
      <c r="J363" s="112" t="s">
        <v>630</v>
      </c>
      <c r="K363" s="106">
        <v>6000000</v>
      </c>
      <c r="L363" s="52">
        <v>45505</v>
      </c>
      <c r="M363" s="52">
        <v>45627</v>
      </c>
      <c r="N363" s="51" t="s">
        <v>636</v>
      </c>
      <c r="O363" s="160" t="s">
        <v>71</v>
      </c>
      <c r="P363" s="112" t="s">
        <v>70</v>
      </c>
      <c r="Q363" s="112" t="s">
        <v>71</v>
      </c>
      <c r="R363" s="29" t="s">
        <v>151</v>
      </c>
    </row>
    <row r="364" spans="1:18" ht="76.5">
      <c r="A364" s="87">
        <v>347</v>
      </c>
      <c r="B364" s="112" t="s">
        <v>619</v>
      </c>
      <c r="C364" s="112" t="s">
        <v>620</v>
      </c>
      <c r="D364" s="113" t="s">
        <v>624</v>
      </c>
      <c r="E364" s="29" t="s">
        <v>281</v>
      </c>
      <c r="F364" s="41" t="s">
        <v>54</v>
      </c>
      <c r="G364" s="46" t="s">
        <v>282</v>
      </c>
      <c r="H364" s="29">
        <v>1</v>
      </c>
      <c r="I364" s="41" t="s">
        <v>358</v>
      </c>
      <c r="J364" s="112" t="s">
        <v>630</v>
      </c>
      <c r="K364" s="106">
        <v>480000</v>
      </c>
      <c r="L364" s="52">
        <v>45505</v>
      </c>
      <c r="M364" s="52">
        <v>45627</v>
      </c>
      <c r="N364" s="51" t="s">
        <v>154</v>
      </c>
      <c r="O364" s="160" t="s">
        <v>71</v>
      </c>
      <c r="P364" s="112" t="s">
        <v>70</v>
      </c>
      <c r="Q364" s="112" t="s">
        <v>71</v>
      </c>
      <c r="R364" s="29" t="s">
        <v>151</v>
      </c>
    </row>
    <row r="365" spans="1:18" ht="63.75">
      <c r="A365" s="87">
        <v>348</v>
      </c>
      <c r="B365" s="112" t="s">
        <v>619</v>
      </c>
      <c r="C365" s="112" t="s">
        <v>620</v>
      </c>
      <c r="D365" s="113" t="s">
        <v>583</v>
      </c>
      <c r="E365" s="29" t="s">
        <v>281</v>
      </c>
      <c r="F365" s="41" t="s">
        <v>54</v>
      </c>
      <c r="G365" s="46" t="s">
        <v>282</v>
      </c>
      <c r="H365" s="29">
        <v>1</v>
      </c>
      <c r="I365" s="41" t="s">
        <v>358</v>
      </c>
      <c r="J365" s="112" t="s">
        <v>630</v>
      </c>
      <c r="K365" s="106">
        <v>4800000</v>
      </c>
      <c r="L365" s="52">
        <v>45536</v>
      </c>
      <c r="M365" s="52">
        <v>45627</v>
      </c>
      <c r="N365" s="51" t="s">
        <v>636</v>
      </c>
      <c r="O365" s="160" t="s">
        <v>71</v>
      </c>
      <c r="P365" s="112" t="s">
        <v>70</v>
      </c>
      <c r="Q365" s="112" t="s">
        <v>71</v>
      </c>
      <c r="R365" s="29" t="s">
        <v>151</v>
      </c>
    </row>
    <row r="366" spans="1:18" ht="56.25" customHeight="1">
      <c r="A366" s="87">
        <v>349</v>
      </c>
      <c r="B366" s="112" t="s">
        <v>619</v>
      </c>
      <c r="C366" s="112" t="s">
        <v>620</v>
      </c>
      <c r="D366" s="113" t="s">
        <v>625</v>
      </c>
      <c r="E366" s="29" t="s">
        <v>281</v>
      </c>
      <c r="F366" s="41" t="s">
        <v>54</v>
      </c>
      <c r="G366" s="46" t="s">
        <v>282</v>
      </c>
      <c r="H366" s="29">
        <v>1</v>
      </c>
      <c r="I366" s="41" t="s">
        <v>358</v>
      </c>
      <c r="J366" s="112" t="s">
        <v>630</v>
      </c>
      <c r="K366" s="106">
        <v>240000</v>
      </c>
      <c r="L366" s="52">
        <v>45413</v>
      </c>
      <c r="M366" s="52">
        <v>45627</v>
      </c>
      <c r="N366" s="51" t="s">
        <v>27</v>
      </c>
      <c r="O366" s="160" t="s">
        <v>71</v>
      </c>
      <c r="P366" s="112" t="s">
        <v>70</v>
      </c>
      <c r="Q366" s="112" t="s">
        <v>70</v>
      </c>
      <c r="R366" s="29" t="s">
        <v>151</v>
      </c>
    </row>
    <row r="367" spans="1:18" ht="38.25">
      <c r="A367" s="87">
        <v>350</v>
      </c>
      <c r="B367" s="29" t="s">
        <v>640</v>
      </c>
      <c r="C367" s="29" t="s">
        <v>615</v>
      </c>
      <c r="D367" s="70" t="s">
        <v>641</v>
      </c>
      <c r="E367" s="29" t="s">
        <v>152</v>
      </c>
      <c r="F367" s="29">
        <v>796</v>
      </c>
      <c r="G367" s="29" t="s">
        <v>148</v>
      </c>
      <c r="H367" s="29">
        <v>49</v>
      </c>
      <c r="I367" s="179">
        <v>36401383000</v>
      </c>
      <c r="J367" s="29" t="s">
        <v>642</v>
      </c>
      <c r="K367" s="106">
        <v>139277</v>
      </c>
      <c r="L367" s="108">
        <v>45565</v>
      </c>
      <c r="M367" s="108">
        <v>45657</v>
      </c>
      <c r="N367" s="29" t="s">
        <v>643</v>
      </c>
      <c r="O367" s="29" t="s">
        <v>34</v>
      </c>
      <c r="P367" s="29" t="s">
        <v>31</v>
      </c>
      <c r="Q367" s="29" t="s">
        <v>34</v>
      </c>
      <c r="R367" s="29" t="s">
        <v>684</v>
      </c>
    </row>
    <row r="368" spans="1:18" ht="38.25">
      <c r="A368" s="87">
        <v>351</v>
      </c>
      <c r="B368" s="29" t="s">
        <v>644</v>
      </c>
      <c r="C368" s="29" t="s">
        <v>644</v>
      </c>
      <c r="D368" s="70" t="s">
        <v>645</v>
      </c>
      <c r="E368" s="29" t="s">
        <v>646</v>
      </c>
      <c r="F368" s="29" t="s">
        <v>28</v>
      </c>
      <c r="G368" s="29" t="s">
        <v>647</v>
      </c>
      <c r="H368" s="29" t="s">
        <v>33</v>
      </c>
      <c r="I368" s="179">
        <v>36401000000</v>
      </c>
      <c r="J368" s="29" t="s">
        <v>642</v>
      </c>
      <c r="K368" s="106">
        <v>384780</v>
      </c>
      <c r="L368" s="108">
        <v>45323</v>
      </c>
      <c r="M368" s="108">
        <v>45657</v>
      </c>
      <c r="N368" s="29" t="s">
        <v>643</v>
      </c>
      <c r="O368" s="29" t="s">
        <v>34</v>
      </c>
      <c r="P368" s="29" t="s">
        <v>31</v>
      </c>
      <c r="Q368" s="29" t="s">
        <v>71</v>
      </c>
      <c r="R368" s="29" t="s">
        <v>684</v>
      </c>
    </row>
    <row r="369" spans="1:18" ht="38.25">
      <c r="A369" s="87">
        <v>352</v>
      </c>
      <c r="B369" s="29" t="s">
        <v>648</v>
      </c>
      <c r="C369" s="29" t="s">
        <v>77</v>
      </c>
      <c r="D369" s="70" t="s">
        <v>649</v>
      </c>
      <c r="E369" s="29" t="s">
        <v>62</v>
      </c>
      <c r="F369" s="29" t="s">
        <v>28</v>
      </c>
      <c r="G369" s="29" t="s">
        <v>647</v>
      </c>
      <c r="H369" s="29" t="s">
        <v>33</v>
      </c>
      <c r="I369" s="179">
        <v>36401000000</v>
      </c>
      <c r="J369" s="29" t="s">
        <v>642</v>
      </c>
      <c r="K369" s="106">
        <v>385200</v>
      </c>
      <c r="L369" s="108">
        <v>45474</v>
      </c>
      <c r="M369" s="108">
        <v>45657</v>
      </c>
      <c r="N369" s="29" t="s">
        <v>69</v>
      </c>
      <c r="O369" s="29" t="s">
        <v>31</v>
      </c>
      <c r="P369" s="29" t="s">
        <v>31</v>
      </c>
      <c r="Q369" s="29" t="s">
        <v>31</v>
      </c>
      <c r="R369" s="29" t="s">
        <v>684</v>
      </c>
    </row>
    <row r="370" spans="1:18" ht="51">
      <c r="A370" s="87">
        <v>353</v>
      </c>
      <c r="B370" s="29" t="s">
        <v>317</v>
      </c>
      <c r="C370" s="29" t="s">
        <v>650</v>
      </c>
      <c r="D370" s="70" t="s">
        <v>651</v>
      </c>
      <c r="E370" s="29" t="s">
        <v>652</v>
      </c>
      <c r="F370" s="29" t="s">
        <v>28</v>
      </c>
      <c r="G370" s="29" t="s">
        <v>32</v>
      </c>
      <c r="H370" s="29" t="s">
        <v>33</v>
      </c>
      <c r="I370" s="179">
        <v>53243000000</v>
      </c>
      <c r="J370" s="29" t="s">
        <v>653</v>
      </c>
      <c r="K370" s="106">
        <v>1589493</v>
      </c>
      <c r="L370" s="108">
        <v>45566</v>
      </c>
      <c r="M370" s="108">
        <v>45687</v>
      </c>
      <c r="N370" s="29" t="s">
        <v>654</v>
      </c>
      <c r="O370" s="29" t="s">
        <v>34</v>
      </c>
      <c r="P370" s="29" t="s">
        <v>31</v>
      </c>
      <c r="Q370" s="29" t="s">
        <v>31</v>
      </c>
      <c r="R370" s="29" t="s">
        <v>684</v>
      </c>
    </row>
    <row r="371" spans="1:18" ht="51">
      <c r="A371" s="87">
        <v>354</v>
      </c>
      <c r="B371" s="29" t="s">
        <v>317</v>
      </c>
      <c r="C371" s="29" t="s">
        <v>650</v>
      </c>
      <c r="D371" s="70" t="s">
        <v>655</v>
      </c>
      <c r="E371" s="29" t="s">
        <v>652</v>
      </c>
      <c r="F371" s="29" t="s">
        <v>28</v>
      </c>
      <c r="G371" s="29" t="s">
        <v>32</v>
      </c>
      <c r="H371" s="29" t="s">
        <v>33</v>
      </c>
      <c r="I371" s="179">
        <v>53243000000</v>
      </c>
      <c r="J371" s="29" t="s">
        <v>653</v>
      </c>
      <c r="K371" s="106">
        <v>6298983.28</v>
      </c>
      <c r="L371" s="108">
        <v>45566</v>
      </c>
      <c r="M371" s="108">
        <v>45687</v>
      </c>
      <c r="N371" s="29" t="s">
        <v>654</v>
      </c>
      <c r="O371" s="29" t="s">
        <v>34</v>
      </c>
      <c r="P371" s="29" t="s">
        <v>31</v>
      </c>
      <c r="Q371" s="29" t="s">
        <v>31</v>
      </c>
      <c r="R371" s="29" t="s">
        <v>684</v>
      </c>
    </row>
    <row r="372" spans="1:18" ht="38.25">
      <c r="A372" s="87">
        <v>355</v>
      </c>
      <c r="B372" s="29" t="s">
        <v>166</v>
      </c>
      <c r="C372" s="29" t="s">
        <v>656</v>
      </c>
      <c r="D372" s="70" t="s">
        <v>657</v>
      </c>
      <c r="E372" s="29" t="s">
        <v>62</v>
      </c>
      <c r="F372" s="29" t="s">
        <v>28</v>
      </c>
      <c r="G372" s="29" t="s">
        <v>658</v>
      </c>
      <c r="H372" s="29" t="s">
        <v>33</v>
      </c>
      <c r="I372" s="179">
        <v>53000000</v>
      </c>
      <c r="J372" s="29" t="s">
        <v>659</v>
      </c>
      <c r="K372" s="106">
        <v>1080000</v>
      </c>
      <c r="L372" s="108">
        <v>45597</v>
      </c>
      <c r="M372" s="108">
        <v>45627</v>
      </c>
      <c r="N372" s="29" t="s">
        <v>643</v>
      </c>
      <c r="O372" s="29" t="s">
        <v>34</v>
      </c>
      <c r="P372" s="29" t="s">
        <v>31</v>
      </c>
      <c r="Q372" s="29" t="s">
        <v>34</v>
      </c>
      <c r="R372" s="29" t="s">
        <v>684</v>
      </c>
    </row>
    <row r="373" spans="1:18" ht="38.25">
      <c r="A373" s="87">
        <v>356</v>
      </c>
      <c r="B373" s="88" t="s">
        <v>135</v>
      </c>
      <c r="C373" s="180" t="s">
        <v>660</v>
      </c>
      <c r="D373" s="181" t="s">
        <v>661</v>
      </c>
      <c r="E373" s="90" t="s">
        <v>662</v>
      </c>
      <c r="F373" s="91" t="s">
        <v>663</v>
      </c>
      <c r="G373" s="92" t="s">
        <v>148</v>
      </c>
      <c r="H373" s="93">
        <v>1190</v>
      </c>
      <c r="I373" s="93">
        <v>53408000003</v>
      </c>
      <c r="J373" s="93" t="s">
        <v>659</v>
      </c>
      <c r="K373" s="106">
        <v>5793670.8</v>
      </c>
      <c r="L373" s="182">
        <v>45382</v>
      </c>
      <c r="M373" s="182">
        <v>45473</v>
      </c>
      <c r="N373" s="183" t="s">
        <v>654</v>
      </c>
      <c r="O373" s="184" t="s">
        <v>34</v>
      </c>
      <c r="P373" s="184" t="s">
        <v>31</v>
      </c>
      <c r="Q373" s="184" t="s">
        <v>31</v>
      </c>
      <c r="R373" s="29" t="s">
        <v>684</v>
      </c>
    </row>
    <row r="374" spans="1:18" ht="38.25">
      <c r="A374" s="87">
        <v>357</v>
      </c>
      <c r="B374" s="88" t="s">
        <v>664</v>
      </c>
      <c r="C374" s="180" t="s">
        <v>665</v>
      </c>
      <c r="D374" s="181" t="s">
        <v>666</v>
      </c>
      <c r="E374" s="90" t="s">
        <v>662</v>
      </c>
      <c r="F374" s="91" t="s">
        <v>663</v>
      </c>
      <c r="G374" s="92" t="s">
        <v>148</v>
      </c>
      <c r="H374" s="93">
        <v>3</v>
      </c>
      <c r="I374" s="93">
        <v>53408000003</v>
      </c>
      <c r="J374" s="93" t="s">
        <v>659</v>
      </c>
      <c r="K374" s="106">
        <v>538302.86</v>
      </c>
      <c r="L374" s="182">
        <v>45382</v>
      </c>
      <c r="M374" s="182">
        <v>45473</v>
      </c>
      <c r="N374" s="183" t="s">
        <v>654</v>
      </c>
      <c r="O374" s="184" t="s">
        <v>34</v>
      </c>
      <c r="P374" s="184" t="s">
        <v>31</v>
      </c>
      <c r="Q374" s="184" t="s">
        <v>31</v>
      </c>
      <c r="R374" s="29" t="s">
        <v>684</v>
      </c>
    </row>
    <row r="375" spans="1:18" ht="38.25">
      <c r="A375" s="87">
        <v>358</v>
      </c>
      <c r="B375" s="88" t="s">
        <v>667</v>
      </c>
      <c r="C375" s="180" t="s">
        <v>668</v>
      </c>
      <c r="D375" s="181" t="s">
        <v>669</v>
      </c>
      <c r="E375" s="90" t="s">
        <v>662</v>
      </c>
      <c r="F375" s="91" t="s">
        <v>663</v>
      </c>
      <c r="G375" s="92" t="s">
        <v>148</v>
      </c>
      <c r="H375" s="93">
        <v>3</v>
      </c>
      <c r="I375" s="93">
        <v>53408000003</v>
      </c>
      <c r="J375" s="93" t="s">
        <v>659</v>
      </c>
      <c r="K375" s="106">
        <v>139320</v>
      </c>
      <c r="L375" s="182">
        <v>45382</v>
      </c>
      <c r="M375" s="182">
        <v>45473</v>
      </c>
      <c r="N375" s="183" t="s">
        <v>654</v>
      </c>
      <c r="O375" s="184" t="s">
        <v>34</v>
      </c>
      <c r="P375" s="184" t="s">
        <v>31</v>
      </c>
      <c r="Q375" s="184" t="s">
        <v>31</v>
      </c>
      <c r="R375" s="29" t="s">
        <v>684</v>
      </c>
    </row>
    <row r="376" spans="1:18" ht="38.25">
      <c r="A376" s="87">
        <v>359</v>
      </c>
      <c r="B376" s="88" t="s">
        <v>670</v>
      </c>
      <c r="C376" s="89" t="s">
        <v>671</v>
      </c>
      <c r="D376" s="181" t="s">
        <v>672</v>
      </c>
      <c r="E376" s="90" t="s">
        <v>673</v>
      </c>
      <c r="F376" s="91">
        <v>876</v>
      </c>
      <c r="G376" s="92" t="s">
        <v>32</v>
      </c>
      <c r="H376" s="29" t="s">
        <v>673</v>
      </c>
      <c r="I376" s="93">
        <v>36000000000</v>
      </c>
      <c r="J376" s="93" t="s">
        <v>642</v>
      </c>
      <c r="K376" s="106">
        <v>816480</v>
      </c>
      <c r="L376" s="182">
        <v>45596</v>
      </c>
      <c r="M376" s="182">
        <v>46022</v>
      </c>
      <c r="N376" s="29" t="s">
        <v>69</v>
      </c>
      <c r="O376" s="29" t="s">
        <v>31</v>
      </c>
      <c r="P376" s="29" t="s">
        <v>31</v>
      </c>
      <c r="Q376" s="184" t="s">
        <v>31</v>
      </c>
      <c r="R376" s="29" t="s">
        <v>684</v>
      </c>
    </row>
    <row r="377" spans="1:18" ht="38.25">
      <c r="A377" s="87">
        <v>360</v>
      </c>
      <c r="B377" s="88" t="s">
        <v>674</v>
      </c>
      <c r="C377" s="89" t="s">
        <v>675</v>
      </c>
      <c r="D377" s="70" t="s">
        <v>676</v>
      </c>
      <c r="E377" s="90" t="s">
        <v>646</v>
      </c>
      <c r="F377" s="91" t="s">
        <v>663</v>
      </c>
      <c r="G377" s="92" t="s">
        <v>677</v>
      </c>
      <c r="H377" s="29">
        <v>4</v>
      </c>
      <c r="I377" s="93">
        <v>53408000003</v>
      </c>
      <c r="J377" s="93" t="s">
        <v>659</v>
      </c>
      <c r="K377" s="106">
        <v>1310400</v>
      </c>
      <c r="L377" s="182">
        <v>45382</v>
      </c>
      <c r="M377" s="182">
        <v>45565</v>
      </c>
      <c r="N377" s="29" t="s">
        <v>678</v>
      </c>
      <c r="O377" s="184" t="s">
        <v>34</v>
      </c>
      <c r="P377" s="184" t="s">
        <v>31</v>
      </c>
      <c r="Q377" s="184" t="s">
        <v>31</v>
      </c>
      <c r="R377" s="29" t="s">
        <v>684</v>
      </c>
    </row>
    <row r="378" spans="1:18" ht="38.25">
      <c r="A378" s="87">
        <v>361</v>
      </c>
      <c r="B378" s="88" t="s">
        <v>674</v>
      </c>
      <c r="C378" s="89" t="s">
        <v>679</v>
      </c>
      <c r="D378" s="70" t="s">
        <v>680</v>
      </c>
      <c r="E378" s="90" t="s">
        <v>646</v>
      </c>
      <c r="F378" s="91" t="s">
        <v>663</v>
      </c>
      <c r="G378" s="92" t="s">
        <v>677</v>
      </c>
      <c r="H378" s="93">
        <v>1</v>
      </c>
      <c r="I378" s="93">
        <v>53408000003</v>
      </c>
      <c r="J378" s="93" t="s">
        <v>659</v>
      </c>
      <c r="K378" s="106">
        <v>270000</v>
      </c>
      <c r="L378" s="182">
        <v>45382</v>
      </c>
      <c r="M378" s="182">
        <v>45565</v>
      </c>
      <c r="N378" s="29" t="s">
        <v>678</v>
      </c>
      <c r="O378" s="184" t="s">
        <v>34</v>
      </c>
      <c r="P378" s="184" t="s">
        <v>31</v>
      </c>
      <c r="Q378" s="184" t="s">
        <v>31</v>
      </c>
      <c r="R378" s="29" t="s">
        <v>684</v>
      </c>
    </row>
    <row r="379" spans="1:18" ht="38.25">
      <c r="A379" s="87">
        <v>362</v>
      </c>
      <c r="B379" s="29" t="s">
        <v>681</v>
      </c>
      <c r="C379" s="29" t="s">
        <v>682</v>
      </c>
      <c r="D379" s="70" t="s">
        <v>683</v>
      </c>
      <c r="E379" s="90" t="s">
        <v>646</v>
      </c>
      <c r="F379" s="29">
        <v>876</v>
      </c>
      <c r="G379" s="29" t="s">
        <v>32</v>
      </c>
      <c r="H379" s="29" t="s">
        <v>33</v>
      </c>
      <c r="I379" s="179">
        <v>36401000000</v>
      </c>
      <c r="J379" s="29" t="s">
        <v>642</v>
      </c>
      <c r="K379" s="106">
        <v>408900</v>
      </c>
      <c r="L379" s="182">
        <v>45382</v>
      </c>
      <c r="M379" s="182">
        <v>46022</v>
      </c>
      <c r="N379" s="29" t="s">
        <v>643</v>
      </c>
      <c r="O379" s="29" t="s">
        <v>34</v>
      </c>
      <c r="P379" s="29" t="s">
        <v>31</v>
      </c>
      <c r="Q379" s="29" t="s">
        <v>34</v>
      </c>
      <c r="R379" s="29" t="s">
        <v>684</v>
      </c>
    </row>
    <row r="380" spans="1:18" ht="38.25">
      <c r="A380" s="87">
        <v>363</v>
      </c>
      <c r="B380" s="88" t="s">
        <v>644</v>
      </c>
      <c r="C380" s="89" t="s">
        <v>644</v>
      </c>
      <c r="D380" s="181" t="s">
        <v>685</v>
      </c>
      <c r="E380" s="90" t="s">
        <v>646</v>
      </c>
      <c r="F380" s="91" t="s">
        <v>28</v>
      </c>
      <c r="G380" s="92" t="s">
        <v>647</v>
      </c>
      <c r="H380" s="93" t="s">
        <v>33</v>
      </c>
      <c r="I380" s="93">
        <v>53408000003</v>
      </c>
      <c r="J380" s="93" t="s">
        <v>659</v>
      </c>
      <c r="K380" s="106">
        <v>2267970</v>
      </c>
      <c r="L380" s="182">
        <v>45381</v>
      </c>
      <c r="M380" s="182">
        <v>45657</v>
      </c>
      <c r="N380" s="183" t="s">
        <v>643</v>
      </c>
      <c r="O380" s="184" t="s">
        <v>71</v>
      </c>
      <c r="P380" s="184" t="s">
        <v>70</v>
      </c>
      <c r="Q380" s="184" t="s">
        <v>71</v>
      </c>
      <c r="R380" s="29" t="s">
        <v>158</v>
      </c>
    </row>
    <row r="381" spans="1:18" ht="38.25">
      <c r="A381" s="87">
        <v>364</v>
      </c>
      <c r="B381" s="88" t="s">
        <v>156</v>
      </c>
      <c r="C381" s="89" t="s">
        <v>686</v>
      </c>
      <c r="D381" s="185" t="s">
        <v>687</v>
      </c>
      <c r="E381" s="90" t="s">
        <v>62</v>
      </c>
      <c r="F381" s="91">
        <v>876</v>
      </c>
      <c r="G381" s="92" t="s">
        <v>658</v>
      </c>
      <c r="H381" s="93" t="s">
        <v>33</v>
      </c>
      <c r="I381" s="93">
        <v>53000000</v>
      </c>
      <c r="J381" s="93" t="s">
        <v>659</v>
      </c>
      <c r="K381" s="106">
        <v>3876000</v>
      </c>
      <c r="L381" s="94">
        <v>45321</v>
      </c>
      <c r="M381" s="94">
        <v>45657</v>
      </c>
      <c r="N381" s="183" t="s">
        <v>69</v>
      </c>
      <c r="O381" s="184" t="s">
        <v>70</v>
      </c>
      <c r="P381" s="184" t="s">
        <v>70</v>
      </c>
      <c r="Q381" s="184" t="s">
        <v>31</v>
      </c>
      <c r="R381" s="29" t="s">
        <v>158</v>
      </c>
    </row>
    <row r="382" spans="1:18" ht="25.5">
      <c r="A382" s="87">
        <v>365</v>
      </c>
      <c r="B382" s="88" t="s">
        <v>156</v>
      </c>
      <c r="C382" s="89" t="s">
        <v>686</v>
      </c>
      <c r="D382" s="185" t="s">
        <v>688</v>
      </c>
      <c r="E382" s="90" t="s">
        <v>62</v>
      </c>
      <c r="F382" s="91">
        <v>876</v>
      </c>
      <c r="G382" s="92" t="s">
        <v>658</v>
      </c>
      <c r="H382" s="93" t="s">
        <v>33</v>
      </c>
      <c r="I382" s="93">
        <v>53000000</v>
      </c>
      <c r="J382" s="93" t="s">
        <v>659</v>
      </c>
      <c r="K382" s="106">
        <v>5859270</v>
      </c>
      <c r="L382" s="94">
        <v>45321</v>
      </c>
      <c r="M382" s="94">
        <v>45657</v>
      </c>
      <c r="N382" s="29" t="s">
        <v>654</v>
      </c>
      <c r="O382" s="184" t="s">
        <v>71</v>
      </c>
      <c r="P382" s="184" t="s">
        <v>70</v>
      </c>
      <c r="Q382" s="184" t="s">
        <v>31</v>
      </c>
      <c r="R382" s="29" t="s">
        <v>158</v>
      </c>
    </row>
    <row r="383" spans="1:18" ht="63.75">
      <c r="A383" s="87">
        <v>366</v>
      </c>
      <c r="B383" s="95" t="s">
        <v>156</v>
      </c>
      <c r="C383" s="96" t="s">
        <v>686</v>
      </c>
      <c r="D383" s="186" t="s">
        <v>689</v>
      </c>
      <c r="E383" s="97" t="s">
        <v>62</v>
      </c>
      <c r="F383" s="98">
        <v>876</v>
      </c>
      <c r="G383" s="99" t="s">
        <v>658</v>
      </c>
      <c r="H383" s="100" t="s">
        <v>33</v>
      </c>
      <c r="I383" s="100">
        <v>53000000</v>
      </c>
      <c r="J383" s="100" t="s">
        <v>659</v>
      </c>
      <c r="K383" s="106">
        <v>5582720.07</v>
      </c>
      <c r="L383" s="94">
        <v>45321</v>
      </c>
      <c r="M383" s="94">
        <v>45657</v>
      </c>
      <c r="N383" s="29" t="s">
        <v>654</v>
      </c>
      <c r="O383" s="184" t="s">
        <v>71</v>
      </c>
      <c r="P383" s="184" t="s">
        <v>70</v>
      </c>
      <c r="Q383" s="184" t="s">
        <v>31</v>
      </c>
      <c r="R383" s="29" t="s">
        <v>158</v>
      </c>
    </row>
    <row r="384" spans="1:18" ht="38.25">
      <c r="A384" s="87">
        <v>367</v>
      </c>
      <c r="B384" s="88" t="s">
        <v>169</v>
      </c>
      <c r="C384" s="89" t="s">
        <v>691</v>
      </c>
      <c r="D384" s="70" t="s">
        <v>692</v>
      </c>
      <c r="E384" s="90" t="s">
        <v>646</v>
      </c>
      <c r="F384" s="91" t="s">
        <v>28</v>
      </c>
      <c r="G384" s="92" t="s">
        <v>658</v>
      </c>
      <c r="H384" s="93">
        <v>1</v>
      </c>
      <c r="I384" s="93">
        <v>53408000003</v>
      </c>
      <c r="J384" s="93" t="s">
        <v>659</v>
      </c>
      <c r="K384" s="187">
        <v>10800000</v>
      </c>
      <c r="L384" s="182">
        <v>45321</v>
      </c>
      <c r="M384" s="182">
        <v>45657</v>
      </c>
      <c r="N384" s="183" t="s">
        <v>643</v>
      </c>
      <c r="O384" s="184" t="s">
        <v>34</v>
      </c>
      <c r="P384" s="184" t="s">
        <v>31</v>
      </c>
      <c r="Q384" s="184" t="s">
        <v>34</v>
      </c>
      <c r="R384" s="29" t="s">
        <v>158</v>
      </c>
    </row>
    <row r="385" spans="1:18" ht="38.25">
      <c r="A385" s="87">
        <v>368</v>
      </c>
      <c r="B385" s="88" t="s">
        <v>694</v>
      </c>
      <c r="C385" s="89" t="s">
        <v>695</v>
      </c>
      <c r="D385" s="181" t="s">
        <v>696</v>
      </c>
      <c r="E385" s="90" t="s">
        <v>646</v>
      </c>
      <c r="F385" s="91" t="s">
        <v>663</v>
      </c>
      <c r="G385" s="92" t="s">
        <v>677</v>
      </c>
      <c r="H385" s="93">
        <v>2</v>
      </c>
      <c r="I385" s="93">
        <v>53408000003</v>
      </c>
      <c r="J385" s="93" t="s">
        <v>659</v>
      </c>
      <c r="K385" s="187">
        <v>6739200</v>
      </c>
      <c r="L385" s="182">
        <v>45442</v>
      </c>
      <c r="M385" s="182">
        <v>45565</v>
      </c>
      <c r="N385" s="183" t="s">
        <v>654</v>
      </c>
      <c r="O385" s="184" t="s">
        <v>34</v>
      </c>
      <c r="P385" s="184" t="s">
        <v>31</v>
      </c>
      <c r="Q385" s="184" t="s">
        <v>31</v>
      </c>
      <c r="R385" s="29" t="s">
        <v>158</v>
      </c>
    </row>
    <row r="386" spans="1:18" ht="38.25">
      <c r="A386" s="87">
        <v>369</v>
      </c>
      <c r="B386" s="88" t="s">
        <v>697</v>
      </c>
      <c r="C386" s="89" t="s">
        <v>698</v>
      </c>
      <c r="D386" s="181" t="s">
        <v>699</v>
      </c>
      <c r="E386" s="90" t="s">
        <v>700</v>
      </c>
      <c r="F386" s="91" t="s">
        <v>28</v>
      </c>
      <c r="G386" s="92" t="s">
        <v>32</v>
      </c>
      <c r="H386" s="93" t="s">
        <v>701</v>
      </c>
      <c r="I386" s="93">
        <v>53408000003</v>
      </c>
      <c r="J386" s="93" t="s">
        <v>659</v>
      </c>
      <c r="K386" s="187">
        <v>273958000</v>
      </c>
      <c r="L386" s="182">
        <v>45657</v>
      </c>
      <c r="M386" s="182">
        <v>46022</v>
      </c>
      <c r="N386" s="183" t="s">
        <v>69</v>
      </c>
      <c r="O386" s="184" t="s">
        <v>31</v>
      </c>
      <c r="P386" s="184" t="s">
        <v>31</v>
      </c>
      <c r="Q386" s="184" t="s">
        <v>31</v>
      </c>
      <c r="R386" s="29" t="s">
        <v>158</v>
      </c>
    </row>
    <row r="387" spans="1:18" ht="38.25">
      <c r="A387" s="87">
        <v>370</v>
      </c>
      <c r="B387" s="88" t="s">
        <v>697</v>
      </c>
      <c r="C387" s="89" t="s">
        <v>698</v>
      </c>
      <c r="D387" s="181" t="s">
        <v>702</v>
      </c>
      <c r="E387" s="90" t="s">
        <v>700</v>
      </c>
      <c r="F387" s="91" t="s">
        <v>28</v>
      </c>
      <c r="G387" s="92" t="s">
        <v>32</v>
      </c>
      <c r="H387" s="93" t="s">
        <v>701</v>
      </c>
      <c r="I387" s="93">
        <v>53408000003</v>
      </c>
      <c r="J387" s="93" t="s">
        <v>659</v>
      </c>
      <c r="K387" s="187">
        <v>14176000</v>
      </c>
      <c r="L387" s="182">
        <v>45657</v>
      </c>
      <c r="M387" s="182">
        <v>46022</v>
      </c>
      <c r="N387" s="183" t="s">
        <v>69</v>
      </c>
      <c r="O387" s="184" t="s">
        <v>31</v>
      </c>
      <c r="P387" s="184" t="s">
        <v>31</v>
      </c>
      <c r="Q387" s="184" t="s">
        <v>31</v>
      </c>
      <c r="R387" s="29" t="s">
        <v>158</v>
      </c>
    </row>
    <row r="388" spans="1:18" ht="38.25">
      <c r="A388" s="87">
        <v>371</v>
      </c>
      <c r="B388" s="88" t="s">
        <v>703</v>
      </c>
      <c r="C388" s="89" t="s">
        <v>704</v>
      </c>
      <c r="D388" s="181" t="s">
        <v>705</v>
      </c>
      <c r="E388" s="90" t="s">
        <v>646</v>
      </c>
      <c r="F388" s="91">
        <v>168</v>
      </c>
      <c r="G388" s="92" t="s">
        <v>706</v>
      </c>
      <c r="H388" s="93">
        <v>8</v>
      </c>
      <c r="I388" s="93">
        <v>53408000003</v>
      </c>
      <c r="J388" s="93" t="s">
        <v>659</v>
      </c>
      <c r="K388" s="187">
        <v>2041000</v>
      </c>
      <c r="L388" s="182">
        <v>45381</v>
      </c>
      <c r="M388" s="182">
        <v>45657</v>
      </c>
      <c r="N388" s="183" t="s">
        <v>654</v>
      </c>
      <c r="O388" s="184" t="s">
        <v>31</v>
      </c>
      <c r="P388" s="184" t="s">
        <v>31</v>
      </c>
      <c r="Q388" s="184" t="s">
        <v>31</v>
      </c>
      <c r="R388" s="29" t="s">
        <v>158</v>
      </c>
    </row>
    <row r="389" spans="1:18" ht="38.25">
      <c r="A389" s="87">
        <v>372</v>
      </c>
      <c r="B389" s="88" t="s">
        <v>703</v>
      </c>
      <c r="C389" s="89" t="s">
        <v>704</v>
      </c>
      <c r="D389" s="181" t="s">
        <v>707</v>
      </c>
      <c r="E389" s="90" t="s">
        <v>646</v>
      </c>
      <c r="F389" s="91">
        <v>168</v>
      </c>
      <c r="G389" s="92" t="s">
        <v>706</v>
      </c>
      <c r="H389" s="93">
        <v>2.6</v>
      </c>
      <c r="I389" s="93">
        <v>53408000003</v>
      </c>
      <c r="J389" s="93" t="s">
        <v>659</v>
      </c>
      <c r="K389" s="187">
        <v>713856</v>
      </c>
      <c r="L389" s="182">
        <v>45381</v>
      </c>
      <c r="M389" s="182">
        <v>45657</v>
      </c>
      <c r="N389" s="183" t="s">
        <v>654</v>
      </c>
      <c r="O389" s="184" t="s">
        <v>31</v>
      </c>
      <c r="P389" s="184" t="s">
        <v>31</v>
      </c>
      <c r="Q389" s="184" t="s">
        <v>31</v>
      </c>
      <c r="R389" s="29" t="s">
        <v>158</v>
      </c>
    </row>
    <row r="390" spans="1:18" ht="38.25">
      <c r="A390" s="87">
        <v>373</v>
      </c>
      <c r="B390" s="88" t="s">
        <v>703</v>
      </c>
      <c r="C390" s="89" t="s">
        <v>704</v>
      </c>
      <c r="D390" s="181" t="s">
        <v>708</v>
      </c>
      <c r="E390" s="90" t="s">
        <v>646</v>
      </c>
      <c r="F390" s="91">
        <v>168</v>
      </c>
      <c r="G390" s="92" t="s">
        <v>706</v>
      </c>
      <c r="H390" s="93">
        <v>2.5</v>
      </c>
      <c r="I390" s="93">
        <v>53408000003</v>
      </c>
      <c r="J390" s="93" t="s">
        <v>659</v>
      </c>
      <c r="K390" s="187">
        <v>394680</v>
      </c>
      <c r="L390" s="182">
        <v>45381</v>
      </c>
      <c r="M390" s="182">
        <v>45657</v>
      </c>
      <c r="N390" s="183" t="s">
        <v>654</v>
      </c>
      <c r="O390" s="184" t="s">
        <v>31</v>
      </c>
      <c r="P390" s="184" t="s">
        <v>31</v>
      </c>
      <c r="Q390" s="184" t="s">
        <v>31</v>
      </c>
      <c r="R390" s="29" t="s">
        <v>158</v>
      </c>
    </row>
    <row r="391" spans="1:18" ht="38.25">
      <c r="A391" s="87">
        <v>374</v>
      </c>
      <c r="B391" s="88" t="s">
        <v>703</v>
      </c>
      <c r="C391" s="89" t="s">
        <v>704</v>
      </c>
      <c r="D391" s="181" t="s">
        <v>709</v>
      </c>
      <c r="E391" s="90" t="s">
        <v>646</v>
      </c>
      <c r="F391" s="91">
        <v>169</v>
      </c>
      <c r="G391" s="92" t="s">
        <v>706</v>
      </c>
      <c r="H391" s="93">
        <v>2.1</v>
      </c>
      <c r="I391" s="93">
        <v>53408000004</v>
      </c>
      <c r="J391" s="93" t="s">
        <v>659</v>
      </c>
      <c r="K391" s="187">
        <v>761280</v>
      </c>
      <c r="L391" s="182">
        <v>45381</v>
      </c>
      <c r="M391" s="182">
        <v>45657</v>
      </c>
      <c r="N391" s="183" t="s">
        <v>654</v>
      </c>
      <c r="O391" s="184" t="s">
        <v>31</v>
      </c>
      <c r="P391" s="184" t="s">
        <v>31</v>
      </c>
      <c r="Q391" s="184" t="s">
        <v>31</v>
      </c>
      <c r="R391" s="29" t="s">
        <v>158</v>
      </c>
    </row>
    <row r="392" spans="1:18" ht="51">
      <c r="A392" s="87">
        <v>375</v>
      </c>
      <c r="B392" s="88" t="s">
        <v>317</v>
      </c>
      <c r="C392" s="89" t="s">
        <v>650</v>
      </c>
      <c r="D392" s="181" t="s">
        <v>710</v>
      </c>
      <c r="E392" s="90" t="s">
        <v>652</v>
      </c>
      <c r="F392" s="91" t="s">
        <v>28</v>
      </c>
      <c r="G392" s="92" t="s">
        <v>32</v>
      </c>
      <c r="H392" s="93" t="s">
        <v>33</v>
      </c>
      <c r="I392" s="93">
        <v>53243000000</v>
      </c>
      <c r="J392" s="93" t="s">
        <v>653</v>
      </c>
      <c r="K392" s="187">
        <v>8909864.77</v>
      </c>
      <c r="L392" s="182">
        <v>45412</v>
      </c>
      <c r="M392" s="182">
        <v>45565</v>
      </c>
      <c r="N392" s="183" t="s">
        <v>654</v>
      </c>
      <c r="O392" s="184" t="s">
        <v>34</v>
      </c>
      <c r="P392" s="184" t="s">
        <v>31</v>
      </c>
      <c r="Q392" s="184" t="s">
        <v>31</v>
      </c>
      <c r="R392" s="29" t="s">
        <v>158</v>
      </c>
    </row>
    <row r="393" spans="1:18" ht="51">
      <c r="A393" s="87">
        <v>376</v>
      </c>
      <c r="B393" s="88" t="s">
        <v>317</v>
      </c>
      <c r="C393" s="89" t="s">
        <v>650</v>
      </c>
      <c r="D393" s="181" t="s">
        <v>711</v>
      </c>
      <c r="E393" s="90" t="s">
        <v>652</v>
      </c>
      <c r="F393" s="91" t="s">
        <v>28</v>
      </c>
      <c r="G393" s="92" t="s">
        <v>32</v>
      </c>
      <c r="H393" s="93" t="s">
        <v>33</v>
      </c>
      <c r="I393" s="93">
        <v>53243000000</v>
      </c>
      <c r="J393" s="93" t="s">
        <v>653</v>
      </c>
      <c r="K393" s="187">
        <v>114972896.39</v>
      </c>
      <c r="L393" s="182">
        <v>45412</v>
      </c>
      <c r="M393" s="182">
        <v>45991</v>
      </c>
      <c r="N393" s="183" t="s">
        <v>654</v>
      </c>
      <c r="O393" s="184" t="s">
        <v>34</v>
      </c>
      <c r="P393" s="184" t="s">
        <v>31</v>
      </c>
      <c r="Q393" s="184" t="s">
        <v>31</v>
      </c>
      <c r="R393" s="29" t="s">
        <v>158</v>
      </c>
    </row>
    <row r="394" spans="1:18" ht="25.5">
      <c r="A394" s="87">
        <v>377</v>
      </c>
      <c r="B394" s="89" t="s">
        <v>156</v>
      </c>
      <c r="C394" s="180" t="s">
        <v>686</v>
      </c>
      <c r="D394" s="188" t="s">
        <v>712</v>
      </c>
      <c r="E394" s="91" t="s">
        <v>62</v>
      </c>
      <c r="F394" s="92">
        <v>876</v>
      </c>
      <c r="G394" s="93" t="s">
        <v>658</v>
      </c>
      <c r="H394" s="93" t="s">
        <v>33</v>
      </c>
      <c r="I394" s="93">
        <v>53000000</v>
      </c>
      <c r="J394" s="187" t="s">
        <v>659</v>
      </c>
      <c r="K394" s="187">
        <v>10800000</v>
      </c>
      <c r="L394" s="182">
        <v>45503</v>
      </c>
      <c r="M394" s="182">
        <v>45657</v>
      </c>
      <c r="N394" s="184" t="s">
        <v>63</v>
      </c>
      <c r="O394" s="184" t="s">
        <v>34</v>
      </c>
      <c r="P394" s="184" t="s">
        <v>31</v>
      </c>
      <c r="Q394" s="184" t="s">
        <v>31</v>
      </c>
      <c r="R394" s="29" t="s">
        <v>158</v>
      </c>
    </row>
    <row r="395" spans="1:18" ht="25.5">
      <c r="A395" s="87">
        <v>378</v>
      </c>
      <c r="B395" s="89" t="s">
        <v>156</v>
      </c>
      <c r="C395" s="180" t="s">
        <v>686</v>
      </c>
      <c r="D395" s="188" t="s">
        <v>713</v>
      </c>
      <c r="E395" s="91" t="s">
        <v>62</v>
      </c>
      <c r="F395" s="92" t="s">
        <v>663</v>
      </c>
      <c r="G395" s="93" t="s">
        <v>148</v>
      </c>
      <c r="H395" s="93" t="s">
        <v>33</v>
      </c>
      <c r="I395" s="93">
        <v>53408000003</v>
      </c>
      <c r="J395" s="187" t="s">
        <v>659</v>
      </c>
      <c r="K395" s="187">
        <v>25000000</v>
      </c>
      <c r="L395" s="182">
        <v>45534</v>
      </c>
      <c r="M395" s="182">
        <v>46752</v>
      </c>
      <c r="N395" s="184" t="s">
        <v>63</v>
      </c>
      <c r="O395" s="184" t="s">
        <v>34</v>
      </c>
      <c r="P395" s="184" t="s">
        <v>31</v>
      </c>
      <c r="Q395" s="184" t="s">
        <v>31</v>
      </c>
      <c r="R395" s="29" t="s">
        <v>158</v>
      </c>
    </row>
    <row r="396" spans="1:18" ht="38.25">
      <c r="A396" s="87">
        <v>379</v>
      </c>
      <c r="B396" s="89" t="s">
        <v>714</v>
      </c>
      <c r="C396" s="180" t="s">
        <v>715</v>
      </c>
      <c r="D396" s="188" t="s">
        <v>716</v>
      </c>
      <c r="E396" s="91" t="s">
        <v>152</v>
      </c>
      <c r="F396" s="92">
        <v>876</v>
      </c>
      <c r="G396" s="93" t="s">
        <v>717</v>
      </c>
      <c r="H396" s="93" t="s">
        <v>33</v>
      </c>
      <c r="I396" s="93">
        <v>53000000000</v>
      </c>
      <c r="J396" s="187" t="s">
        <v>659</v>
      </c>
      <c r="K396" s="187">
        <v>8903520</v>
      </c>
      <c r="L396" s="182">
        <v>45595</v>
      </c>
      <c r="M396" s="182">
        <v>46022</v>
      </c>
      <c r="N396" s="183" t="s">
        <v>643</v>
      </c>
      <c r="O396" s="184" t="s">
        <v>34</v>
      </c>
      <c r="P396" s="184" t="s">
        <v>31</v>
      </c>
      <c r="Q396" s="184" t="s">
        <v>34</v>
      </c>
      <c r="R396" s="29" t="s">
        <v>158</v>
      </c>
    </row>
    <row r="397" spans="1:18" ht="38.25">
      <c r="A397" s="87">
        <v>380</v>
      </c>
      <c r="B397" s="89" t="s">
        <v>135</v>
      </c>
      <c r="C397" s="180" t="s">
        <v>660</v>
      </c>
      <c r="D397" s="188" t="s">
        <v>661</v>
      </c>
      <c r="E397" s="91" t="s">
        <v>662</v>
      </c>
      <c r="F397" s="92" t="s">
        <v>663</v>
      </c>
      <c r="G397" s="93" t="s">
        <v>148</v>
      </c>
      <c r="H397" s="93">
        <v>3917</v>
      </c>
      <c r="I397" s="93">
        <v>53408000003</v>
      </c>
      <c r="J397" s="187" t="s">
        <v>659</v>
      </c>
      <c r="K397" s="187">
        <v>18271624.55</v>
      </c>
      <c r="L397" s="182">
        <v>45321</v>
      </c>
      <c r="M397" s="182">
        <v>45412</v>
      </c>
      <c r="N397" s="183" t="s">
        <v>654</v>
      </c>
      <c r="O397" s="184" t="s">
        <v>34</v>
      </c>
      <c r="P397" s="184" t="s">
        <v>31</v>
      </c>
      <c r="Q397" s="184" t="s">
        <v>31</v>
      </c>
      <c r="R397" s="29" t="s">
        <v>158</v>
      </c>
    </row>
    <row r="398" spans="1:18" ht="52.5" customHeight="1">
      <c r="A398" s="87">
        <v>381</v>
      </c>
      <c r="B398" s="89" t="s">
        <v>694</v>
      </c>
      <c r="C398" s="180" t="s">
        <v>718</v>
      </c>
      <c r="D398" s="188" t="s">
        <v>719</v>
      </c>
      <c r="E398" s="91" t="s">
        <v>662</v>
      </c>
      <c r="F398" s="92" t="s">
        <v>663</v>
      </c>
      <c r="G398" s="93" t="s">
        <v>148</v>
      </c>
      <c r="H398" s="93">
        <v>1</v>
      </c>
      <c r="I398" s="93">
        <v>53408000003</v>
      </c>
      <c r="J398" s="187" t="s">
        <v>659</v>
      </c>
      <c r="K398" s="187">
        <v>6563980.8</v>
      </c>
      <c r="L398" s="182">
        <v>45350</v>
      </c>
      <c r="M398" s="182">
        <v>45442</v>
      </c>
      <c r="N398" s="183" t="s">
        <v>654</v>
      </c>
      <c r="O398" s="184" t="s">
        <v>34</v>
      </c>
      <c r="P398" s="184" t="s">
        <v>31</v>
      </c>
      <c r="Q398" s="184" t="s">
        <v>31</v>
      </c>
      <c r="R398" s="29" t="s">
        <v>158</v>
      </c>
    </row>
    <row r="399" spans="1:18" ht="51">
      <c r="A399" s="87">
        <v>382</v>
      </c>
      <c r="B399" s="89" t="s">
        <v>146</v>
      </c>
      <c r="C399" s="180" t="s">
        <v>720</v>
      </c>
      <c r="D399" s="188" t="s">
        <v>721</v>
      </c>
      <c r="E399" s="91" t="s">
        <v>652</v>
      </c>
      <c r="F399" s="92">
        <v>876</v>
      </c>
      <c r="G399" s="93" t="s">
        <v>658</v>
      </c>
      <c r="H399" s="93" t="s">
        <v>33</v>
      </c>
      <c r="I399" s="93">
        <v>53243000000</v>
      </c>
      <c r="J399" s="187" t="s">
        <v>653</v>
      </c>
      <c r="K399" s="187">
        <v>6111139.38</v>
      </c>
      <c r="L399" s="182">
        <v>45412</v>
      </c>
      <c r="M399" s="182">
        <v>45991</v>
      </c>
      <c r="N399" s="183" t="s">
        <v>654</v>
      </c>
      <c r="O399" s="184" t="s">
        <v>34</v>
      </c>
      <c r="P399" s="184" t="s">
        <v>31</v>
      </c>
      <c r="Q399" s="184" t="s">
        <v>31</v>
      </c>
      <c r="R399" s="29" t="s">
        <v>158</v>
      </c>
    </row>
    <row r="400" spans="1:18" ht="38.25">
      <c r="A400" s="87">
        <v>383</v>
      </c>
      <c r="B400" s="88" t="s">
        <v>121</v>
      </c>
      <c r="C400" s="89" t="s">
        <v>121</v>
      </c>
      <c r="D400" s="181" t="s">
        <v>722</v>
      </c>
      <c r="E400" s="90" t="s">
        <v>646</v>
      </c>
      <c r="F400" s="91" t="s">
        <v>28</v>
      </c>
      <c r="G400" s="92" t="s">
        <v>647</v>
      </c>
      <c r="H400" s="93" t="s">
        <v>33</v>
      </c>
      <c r="I400" s="93">
        <v>73000000000</v>
      </c>
      <c r="J400" s="93" t="s">
        <v>723</v>
      </c>
      <c r="K400" s="187">
        <v>1724000</v>
      </c>
      <c r="L400" s="182">
        <v>45350</v>
      </c>
      <c r="M400" s="182">
        <v>45657</v>
      </c>
      <c r="N400" s="183" t="s">
        <v>643</v>
      </c>
      <c r="O400" s="184" t="s">
        <v>34</v>
      </c>
      <c r="P400" s="184" t="s">
        <v>31</v>
      </c>
      <c r="Q400" s="184" t="s">
        <v>34</v>
      </c>
      <c r="R400" s="29" t="s">
        <v>159</v>
      </c>
    </row>
    <row r="401" spans="1:18" ht="38.25">
      <c r="A401" s="87">
        <v>384</v>
      </c>
      <c r="B401" s="88" t="s">
        <v>697</v>
      </c>
      <c r="C401" s="89" t="s">
        <v>698</v>
      </c>
      <c r="D401" s="181" t="s">
        <v>724</v>
      </c>
      <c r="E401" s="90" t="s">
        <v>700</v>
      </c>
      <c r="F401" s="91" t="s">
        <v>28</v>
      </c>
      <c r="G401" s="92" t="s">
        <v>32</v>
      </c>
      <c r="H401" s="93" t="s">
        <v>701</v>
      </c>
      <c r="I401" s="93">
        <v>73000000</v>
      </c>
      <c r="J401" s="93" t="s">
        <v>723</v>
      </c>
      <c r="K401" s="187">
        <v>5684000</v>
      </c>
      <c r="L401" s="182">
        <v>45657</v>
      </c>
      <c r="M401" s="182">
        <v>46022</v>
      </c>
      <c r="N401" s="183" t="s">
        <v>69</v>
      </c>
      <c r="O401" s="184" t="s">
        <v>31</v>
      </c>
      <c r="P401" s="184" t="s">
        <v>31</v>
      </c>
      <c r="Q401" s="184" t="s">
        <v>31</v>
      </c>
      <c r="R401" s="29" t="s">
        <v>159</v>
      </c>
    </row>
    <row r="402" spans="1:18" ht="38.25">
      <c r="A402" s="87">
        <v>385</v>
      </c>
      <c r="B402" s="88" t="s">
        <v>697</v>
      </c>
      <c r="C402" s="89" t="s">
        <v>698</v>
      </c>
      <c r="D402" s="181" t="s">
        <v>699</v>
      </c>
      <c r="E402" s="90" t="s">
        <v>725</v>
      </c>
      <c r="F402" s="91" t="s">
        <v>28</v>
      </c>
      <c r="G402" s="92" t="s">
        <v>32</v>
      </c>
      <c r="H402" s="93" t="s">
        <v>701</v>
      </c>
      <c r="I402" s="93">
        <v>73000000</v>
      </c>
      <c r="J402" s="93" t="s">
        <v>723</v>
      </c>
      <c r="K402" s="187">
        <v>123226000</v>
      </c>
      <c r="L402" s="182">
        <v>45657</v>
      </c>
      <c r="M402" s="182">
        <v>46022</v>
      </c>
      <c r="N402" s="183" t="s">
        <v>69</v>
      </c>
      <c r="O402" s="184" t="s">
        <v>31</v>
      </c>
      <c r="P402" s="184" t="s">
        <v>31</v>
      </c>
      <c r="Q402" s="184" t="s">
        <v>31</v>
      </c>
      <c r="R402" s="29" t="s">
        <v>159</v>
      </c>
    </row>
    <row r="403" spans="1:18" ht="38.25">
      <c r="A403" s="87">
        <v>386</v>
      </c>
      <c r="B403" s="88" t="s">
        <v>703</v>
      </c>
      <c r="C403" s="89" t="s">
        <v>704</v>
      </c>
      <c r="D403" s="181" t="s">
        <v>726</v>
      </c>
      <c r="E403" s="90" t="s">
        <v>646</v>
      </c>
      <c r="F403" s="91">
        <v>168</v>
      </c>
      <c r="G403" s="92" t="s">
        <v>727</v>
      </c>
      <c r="H403" s="93">
        <v>4.8</v>
      </c>
      <c r="I403" s="93">
        <v>73000000</v>
      </c>
      <c r="J403" s="93" t="s">
        <v>723</v>
      </c>
      <c r="K403" s="187">
        <v>1812202.8</v>
      </c>
      <c r="L403" s="182">
        <v>45381</v>
      </c>
      <c r="M403" s="182">
        <v>45657</v>
      </c>
      <c r="N403" s="183" t="s">
        <v>654</v>
      </c>
      <c r="O403" s="184" t="s">
        <v>31</v>
      </c>
      <c r="P403" s="184" t="s">
        <v>31</v>
      </c>
      <c r="Q403" s="184" t="s">
        <v>31</v>
      </c>
      <c r="R403" s="29" t="s">
        <v>159</v>
      </c>
    </row>
    <row r="404" spans="1:18" ht="38.25">
      <c r="A404" s="87">
        <v>387</v>
      </c>
      <c r="B404" s="88" t="s">
        <v>697</v>
      </c>
      <c r="C404" s="89" t="s">
        <v>698</v>
      </c>
      <c r="D404" s="181" t="s">
        <v>728</v>
      </c>
      <c r="E404" s="90" t="s">
        <v>62</v>
      </c>
      <c r="F404" s="91">
        <v>168</v>
      </c>
      <c r="G404" s="92" t="s">
        <v>727</v>
      </c>
      <c r="H404" s="93" t="s">
        <v>701</v>
      </c>
      <c r="I404" s="93">
        <v>73000000</v>
      </c>
      <c r="J404" s="93" t="s">
        <v>723</v>
      </c>
      <c r="K404" s="187">
        <v>95133181</v>
      </c>
      <c r="L404" s="182">
        <v>45657</v>
      </c>
      <c r="M404" s="182">
        <v>46022</v>
      </c>
      <c r="N404" s="183" t="s">
        <v>69</v>
      </c>
      <c r="O404" s="184" t="s">
        <v>31</v>
      </c>
      <c r="P404" s="184" t="s">
        <v>31</v>
      </c>
      <c r="Q404" s="184" t="s">
        <v>31</v>
      </c>
      <c r="R404" s="29" t="s">
        <v>159</v>
      </c>
    </row>
    <row r="405" spans="1:18" ht="51">
      <c r="A405" s="87">
        <v>388</v>
      </c>
      <c r="B405" s="88" t="s">
        <v>317</v>
      </c>
      <c r="C405" s="89" t="s">
        <v>650</v>
      </c>
      <c r="D405" s="181" t="s">
        <v>729</v>
      </c>
      <c r="E405" s="90" t="s">
        <v>652</v>
      </c>
      <c r="F405" s="91" t="s">
        <v>28</v>
      </c>
      <c r="G405" s="92" t="s">
        <v>32</v>
      </c>
      <c r="H405" s="93" t="s">
        <v>33</v>
      </c>
      <c r="I405" s="93">
        <v>53243000000</v>
      </c>
      <c r="J405" s="93" t="s">
        <v>653</v>
      </c>
      <c r="K405" s="187">
        <v>16913268</v>
      </c>
      <c r="L405" s="182">
        <v>45473</v>
      </c>
      <c r="M405" s="182">
        <v>45930</v>
      </c>
      <c r="N405" s="183" t="s">
        <v>654</v>
      </c>
      <c r="O405" s="184" t="s">
        <v>34</v>
      </c>
      <c r="P405" s="184" t="s">
        <v>31</v>
      </c>
      <c r="Q405" s="184" t="s">
        <v>31</v>
      </c>
      <c r="R405" s="29" t="s">
        <v>159</v>
      </c>
    </row>
    <row r="406" spans="1:18" ht="51">
      <c r="A406" s="87">
        <v>389</v>
      </c>
      <c r="B406" s="88" t="s">
        <v>317</v>
      </c>
      <c r="C406" s="89" t="s">
        <v>650</v>
      </c>
      <c r="D406" s="181" t="s">
        <v>730</v>
      </c>
      <c r="E406" s="90" t="s">
        <v>652</v>
      </c>
      <c r="F406" s="91" t="s">
        <v>28</v>
      </c>
      <c r="G406" s="92" t="s">
        <v>32</v>
      </c>
      <c r="H406" s="93" t="s">
        <v>33</v>
      </c>
      <c r="I406" s="93">
        <v>53243000000</v>
      </c>
      <c r="J406" s="93" t="s">
        <v>653</v>
      </c>
      <c r="K406" s="187">
        <v>18113409</v>
      </c>
      <c r="L406" s="182">
        <v>45535</v>
      </c>
      <c r="M406" s="182">
        <v>45930</v>
      </c>
      <c r="N406" s="183" t="s">
        <v>654</v>
      </c>
      <c r="O406" s="184" t="s">
        <v>34</v>
      </c>
      <c r="P406" s="184" t="s">
        <v>31</v>
      </c>
      <c r="Q406" s="184" t="s">
        <v>31</v>
      </c>
      <c r="R406" s="29" t="s">
        <v>159</v>
      </c>
    </row>
    <row r="407" spans="1:18" ht="38.25">
      <c r="A407" s="87">
        <v>390</v>
      </c>
      <c r="B407" s="88" t="s">
        <v>135</v>
      </c>
      <c r="C407" s="180" t="s">
        <v>660</v>
      </c>
      <c r="D407" s="181" t="s">
        <v>661</v>
      </c>
      <c r="E407" s="90" t="s">
        <v>662</v>
      </c>
      <c r="F407" s="91" t="s">
        <v>663</v>
      </c>
      <c r="G407" s="92" t="s">
        <v>148</v>
      </c>
      <c r="H407" s="93">
        <v>1130</v>
      </c>
      <c r="I407" s="93">
        <v>73000000</v>
      </c>
      <c r="J407" s="93" t="s">
        <v>723</v>
      </c>
      <c r="K407" s="187">
        <v>5956308</v>
      </c>
      <c r="L407" s="182">
        <v>45321</v>
      </c>
      <c r="M407" s="182">
        <v>45412</v>
      </c>
      <c r="N407" s="183" t="s">
        <v>654</v>
      </c>
      <c r="O407" s="184" t="s">
        <v>34</v>
      </c>
      <c r="P407" s="184" t="s">
        <v>31</v>
      </c>
      <c r="Q407" s="184" t="s">
        <v>31</v>
      </c>
      <c r="R407" s="29" t="s">
        <v>159</v>
      </c>
    </row>
    <row r="408" spans="1:18" ht="76.5">
      <c r="A408" s="87">
        <v>391</v>
      </c>
      <c r="B408" s="41" t="s">
        <v>732</v>
      </c>
      <c r="C408" s="41" t="s">
        <v>733</v>
      </c>
      <c r="D408" s="70" t="s">
        <v>734</v>
      </c>
      <c r="E408" s="29" t="s">
        <v>67</v>
      </c>
      <c r="F408" s="101">
        <v>876</v>
      </c>
      <c r="G408" s="29" t="s">
        <v>45</v>
      </c>
      <c r="H408" s="101">
        <v>1</v>
      </c>
      <c r="I408" s="102">
        <v>45000000000</v>
      </c>
      <c r="J408" s="29" t="s">
        <v>735</v>
      </c>
      <c r="K408" s="187">
        <v>9000000</v>
      </c>
      <c r="L408" s="108">
        <v>45536</v>
      </c>
      <c r="M408" s="189" t="s">
        <v>736</v>
      </c>
      <c r="N408" s="29" t="s">
        <v>27</v>
      </c>
      <c r="O408" s="101" t="s">
        <v>34</v>
      </c>
      <c r="P408" s="101" t="s">
        <v>31</v>
      </c>
      <c r="Q408" s="101" t="s">
        <v>31</v>
      </c>
      <c r="R408" s="29" t="s">
        <v>805</v>
      </c>
    </row>
    <row r="409" spans="1:18" ht="76.5">
      <c r="A409" s="87">
        <v>392</v>
      </c>
      <c r="B409" s="41" t="s">
        <v>737</v>
      </c>
      <c r="C409" s="41" t="s">
        <v>738</v>
      </c>
      <c r="D409" s="70" t="s">
        <v>739</v>
      </c>
      <c r="E409" s="29" t="s">
        <v>67</v>
      </c>
      <c r="F409" s="101">
        <v>876</v>
      </c>
      <c r="G409" s="29" t="s">
        <v>45</v>
      </c>
      <c r="H409" s="101">
        <v>1</v>
      </c>
      <c r="I409" s="102">
        <v>45000000000</v>
      </c>
      <c r="J409" s="29" t="s">
        <v>735</v>
      </c>
      <c r="K409" s="187">
        <v>3000000</v>
      </c>
      <c r="L409" s="108">
        <v>45412</v>
      </c>
      <c r="M409" s="189" t="s">
        <v>736</v>
      </c>
      <c r="N409" s="29" t="s">
        <v>740</v>
      </c>
      <c r="O409" s="101" t="s">
        <v>31</v>
      </c>
      <c r="P409" s="101" t="s">
        <v>31</v>
      </c>
      <c r="Q409" s="101" t="s">
        <v>31</v>
      </c>
      <c r="R409" s="29" t="s">
        <v>805</v>
      </c>
    </row>
    <row r="410" spans="1:18" ht="63.75">
      <c r="A410" s="87">
        <v>393</v>
      </c>
      <c r="B410" s="41" t="s">
        <v>49</v>
      </c>
      <c r="C410" s="41" t="s">
        <v>741</v>
      </c>
      <c r="D410" s="70" t="s">
        <v>742</v>
      </c>
      <c r="E410" s="29" t="s">
        <v>67</v>
      </c>
      <c r="F410" s="101">
        <v>876</v>
      </c>
      <c r="G410" s="29" t="s">
        <v>45</v>
      </c>
      <c r="H410" s="101">
        <v>1</v>
      </c>
      <c r="I410" s="102">
        <v>87423000000</v>
      </c>
      <c r="J410" s="29" t="s">
        <v>743</v>
      </c>
      <c r="K410" s="187">
        <v>10701000</v>
      </c>
      <c r="L410" s="108">
        <v>45323</v>
      </c>
      <c r="M410" s="189" t="s">
        <v>744</v>
      </c>
      <c r="N410" s="29" t="s">
        <v>27</v>
      </c>
      <c r="O410" s="101" t="s">
        <v>34</v>
      </c>
      <c r="P410" s="101" t="s">
        <v>31</v>
      </c>
      <c r="Q410" s="101" t="s">
        <v>34</v>
      </c>
      <c r="R410" s="29" t="s">
        <v>805</v>
      </c>
    </row>
    <row r="411" spans="1:18" ht="63.75">
      <c r="A411" s="87">
        <v>394</v>
      </c>
      <c r="B411" s="41" t="s">
        <v>401</v>
      </c>
      <c r="C411" s="41" t="s">
        <v>745</v>
      </c>
      <c r="D411" s="70" t="s">
        <v>746</v>
      </c>
      <c r="E411" s="29" t="s">
        <v>67</v>
      </c>
      <c r="F411" s="101">
        <v>876</v>
      </c>
      <c r="G411" s="29" t="s">
        <v>45</v>
      </c>
      <c r="H411" s="101">
        <v>1</v>
      </c>
      <c r="I411" s="102">
        <v>87423000000</v>
      </c>
      <c r="J411" s="29" t="s">
        <v>743</v>
      </c>
      <c r="K411" s="187">
        <v>6633000.39</v>
      </c>
      <c r="L411" s="108">
        <v>45352</v>
      </c>
      <c r="M411" s="189" t="s">
        <v>315</v>
      </c>
      <c r="N411" s="29" t="s">
        <v>27</v>
      </c>
      <c r="O411" s="101" t="s">
        <v>34</v>
      </c>
      <c r="P411" s="101" t="s">
        <v>31</v>
      </c>
      <c r="Q411" s="101" t="s">
        <v>34</v>
      </c>
      <c r="R411" s="29" t="s">
        <v>805</v>
      </c>
    </row>
    <row r="412" spans="1:18" ht="63.75">
      <c r="A412" s="87">
        <v>395</v>
      </c>
      <c r="B412" s="41" t="s">
        <v>703</v>
      </c>
      <c r="C412" s="41" t="s">
        <v>747</v>
      </c>
      <c r="D412" s="70" t="s">
        <v>748</v>
      </c>
      <c r="E412" s="29" t="s">
        <v>67</v>
      </c>
      <c r="F412" s="101">
        <v>876</v>
      </c>
      <c r="G412" s="29" t="s">
        <v>45</v>
      </c>
      <c r="H412" s="101">
        <v>1</v>
      </c>
      <c r="I412" s="102">
        <v>87423000000</v>
      </c>
      <c r="J412" s="29" t="s">
        <v>743</v>
      </c>
      <c r="K412" s="187">
        <v>1039000</v>
      </c>
      <c r="L412" s="108">
        <v>45323</v>
      </c>
      <c r="M412" s="189" t="s">
        <v>460</v>
      </c>
      <c r="N412" s="29" t="s">
        <v>27</v>
      </c>
      <c r="O412" s="101" t="s">
        <v>34</v>
      </c>
      <c r="P412" s="101" t="s">
        <v>31</v>
      </c>
      <c r="Q412" s="101" t="s">
        <v>34</v>
      </c>
      <c r="R412" s="29" t="s">
        <v>805</v>
      </c>
    </row>
    <row r="413" spans="1:18" ht="63.75">
      <c r="A413" s="87">
        <v>396</v>
      </c>
      <c r="B413" s="41" t="s">
        <v>703</v>
      </c>
      <c r="C413" s="41" t="s">
        <v>747</v>
      </c>
      <c r="D413" s="70" t="s">
        <v>749</v>
      </c>
      <c r="E413" s="29" t="s">
        <v>67</v>
      </c>
      <c r="F413" s="101">
        <v>876</v>
      </c>
      <c r="G413" s="29" t="s">
        <v>45</v>
      </c>
      <c r="H413" s="101">
        <v>1</v>
      </c>
      <c r="I413" s="102">
        <v>87423000000</v>
      </c>
      <c r="J413" s="29" t="s">
        <v>743</v>
      </c>
      <c r="K413" s="187">
        <v>1423000.56</v>
      </c>
      <c r="L413" s="108">
        <v>45323</v>
      </c>
      <c r="M413" s="189" t="s">
        <v>460</v>
      </c>
      <c r="N413" s="29" t="s">
        <v>27</v>
      </c>
      <c r="O413" s="101" t="s">
        <v>34</v>
      </c>
      <c r="P413" s="101" t="s">
        <v>31</v>
      </c>
      <c r="Q413" s="101" t="s">
        <v>34</v>
      </c>
      <c r="R413" s="29" t="s">
        <v>805</v>
      </c>
    </row>
    <row r="414" spans="1:18" ht="63.75">
      <c r="A414" s="87">
        <v>397</v>
      </c>
      <c r="B414" s="41" t="s">
        <v>750</v>
      </c>
      <c r="C414" s="41" t="s">
        <v>751</v>
      </c>
      <c r="D414" s="70" t="s">
        <v>752</v>
      </c>
      <c r="E414" s="29" t="s">
        <v>67</v>
      </c>
      <c r="F414" s="101">
        <v>876</v>
      </c>
      <c r="G414" s="29" t="s">
        <v>45</v>
      </c>
      <c r="H414" s="101">
        <v>1</v>
      </c>
      <c r="I414" s="102">
        <v>87423000000</v>
      </c>
      <c r="J414" s="29" t="s">
        <v>743</v>
      </c>
      <c r="K414" s="187">
        <v>749000</v>
      </c>
      <c r="L414" s="108">
        <v>45352</v>
      </c>
      <c r="M414" s="189" t="s">
        <v>430</v>
      </c>
      <c r="N414" s="29" t="s">
        <v>27</v>
      </c>
      <c r="O414" s="101" t="s">
        <v>34</v>
      </c>
      <c r="P414" s="101" t="s">
        <v>31</v>
      </c>
      <c r="Q414" s="101" t="s">
        <v>34</v>
      </c>
      <c r="R414" s="29" t="s">
        <v>805</v>
      </c>
    </row>
    <row r="415" spans="1:18" ht="63.75">
      <c r="A415" s="87">
        <v>398</v>
      </c>
      <c r="B415" s="41" t="s">
        <v>753</v>
      </c>
      <c r="C415" s="41" t="s">
        <v>754</v>
      </c>
      <c r="D415" s="70" t="s">
        <v>755</v>
      </c>
      <c r="E415" s="29" t="s">
        <v>67</v>
      </c>
      <c r="F415" s="101">
        <v>876</v>
      </c>
      <c r="G415" s="29" t="s">
        <v>45</v>
      </c>
      <c r="H415" s="101">
        <v>1</v>
      </c>
      <c r="I415" s="102">
        <v>87423000000</v>
      </c>
      <c r="J415" s="29" t="s">
        <v>743</v>
      </c>
      <c r="K415" s="187">
        <v>25000000</v>
      </c>
      <c r="L415" s="108">
        <v>45323</v>
      </c>
      <c r="M415" s="189" t="s">
        <v>736</v>
      </c>
      <c r="N415" s="29" t="s">
        <v>756</v>
      </c>
      <c r="O415" s="101" t="s">
        <v>34</v>
      </c>
      <c r="P415" s="101" t="s">
        <v>31</v>
      </c>
      <c r="Q415" s="101" t="s">
        <v>34</v>
      </c>
      <c r="R415" s="29" t="s">
        <v>805</v>
      </c>
    </row>
    <row r="416" spans="1:18" ht="63.75">
      <c r="A416" s="87">
        <v>399</v>
      </c>
      <c r="B416" s="41" t="s">
        <v>757</v>
      </c>
      <c r="C416" s="41" t="s">
        <v>758</v>
      </c>
      <c r="D416" s="70" t="s">
        <v>759</v>
      </c>
      <c r="E416" s="29" t="s">
        <v>67</v>
      </c>
      <c r="F416" s="101">
        <v>876</v>
      </c>
      <c r="G416" s="29" t="s">
        <v>45</v>
      </c>
      <c r="H416" s="101">
        <v>1</v>
      </c>
      <c r="I416" s="102">
        <v>87423000000</v>
      </c>
      <c r="J416" s="29" t="s">
        <v>743</v>
      </c>
      <c r="K416" s="187">
        <v>1247400</v>
      </c>
      <c r="L416" s="108">
        <v>45292</v>
      </c>
      <c r="M416" s="189" t="s">
        <v>315</v>
      </c>
      <c r="N416" s="29" t="s">
        <v>27</v>
      </c>
      <c r="O416" s="101" t="s">
        <v>34</v>
      </c>
      <c r="P416" s="101" t="s">
        <v>31</v>
      </c>
      <c r="Q416" s="101" t="s">
        <v>31</v>
      </c>
      <c r="R416" s="29" t="s">
        <v>805</v>
      </c>
    </row>
    <row r="417" spans="1:18" ht="63.75">
      <c r="A417" s="87">
        <v>400</v>
      </c>
      <c r="B417" s="41" t="s">
        <v>186</v>
      </c>
      <c r="C417" s="41" t="s">
        <v>166</v>
      </c>
      <c r="D417" s="70" t="s">
        <v>760</v>
      </c>
      <c r="E417" s="29" t="s">
        <v>67</v>
      </c>
      <c r="F417" s="101">
        <v>876</v>
      </c>
      <c r="G417" s="29" t="s">
        <v>45</v>
      </c>
      <c r="H417" s="101">
        <v>1</v>
      </c>
      <c r="I417" s="102">
        <v>87423000000</v>
      </c>
      <c r="J417" s="29" t="s">
        <v>743</v>
      </c>
      <c r="K417" s="187">
        <v>7000000</v>
      </c>
      <c r="L417" s="108">
        <v>45342</v>
      </c>
      <c r="M417" s="189" t="s">
        <v>315</v>
      </c>
      <c r="N417" s="29" t="s">
        <v>27</v>
      </c>
      <c r="O417" s="101" t="s">
        <v>34</v>
      </c>
      <c r="P417" s="101" t="s">
        <v>31</v>
      </c>
      <c r="Q417" s="101" t="s">
        <v>34</v>
      </c>
      <c r="R417" s="29" t="s">
        <v>805</v>
      </c>
    </row>
    <row r="418" spans="1:18" ht="63.75">
      <c r="A418" s="87">
        <v>401</v>
      </c>
      <c r="B418" s="41" t="s">
        <v>761</v>
      </c>
      <c r="C418" s="41" t="s">
        <v>762</v>
      </c>
      <c r="D418" s="70" t="s">
        <v>763</v>
      </c>
      <c r="E418" s="29" t="s">
        <v>67</v>
      </c>
      <c r="F418" s="101">
        <v>876</v>
      </c>
      <c r="G418" s="29" t="s">
        <v>45</v>
      </c>
      <c r="H418" s="101">
        <v>1</v>
      </c>
      <c r="I418" s="102">
        <v>87423000000</v>
      </c>
      <c r="J418" s="29" t="s">
        <v>743</v>
      </c>
      <c r="K418" s="187">
        <v>8000000</v>
      </c>
      <c r="L418" s="108">
        <v>45432</v>
      </c>
      <c r="M418" s="189" t="s">
        <v>460</v>
      </c>
      <c r="N418" s="29" t="s">
        <v>27</v>
      </c>
      <c r="O418" s="101" t="s">
        <v>34</v>
      </c>
      <c r="P418" s="101" t="s">
        <v>31</v>
      </c>
      <c r="Q418" s="101" t="s">
        <v>34</v>
      </c>
      <c r="R418" s="29" t="s">
        <v>805</v>
      </c>
    </row>
    <row r="419" spans="1:18" ht="63.75">
      <c r="A419" s="87">
        <v>402</v>
      </c>
      <c r="B419" s="41" t="s">
        <v>761</v>
      </c>
      <c r="C419" s="41" t="s">
        <v>762</v>
      </c>
      <c r="D419" s="70" t="s">
        <v>764</v>
      </c>
      <c r="E419" s="29" t="s">
        <v>67</v>
      </c>
      <c r="F419" s="101">
        <v>876</v>
      </c>
      <c r="G419" s="29" t="s">
        <v>45</v>
      </c>
      <c r="H419" s="101">
        <v>1</v>
      </c>
      <c r="I419" s="102">
        <v>87423000000</v>
      </c>
      <c r="J419" s="29" t="s">
        <v>743</v>
      </c>
      <c r="K419" s="187">
        <v>18000000</v>
      </c>
      <c r="L419" s="108">
        <v>45311</v>
      </c>
      <c r="M419" s="189" t="s">
        <v>765</v>
      </c>
      <c r="N419" s="29" t="s">
        <v>756</v>
      </c>
      <c r="O419" s="101" t="s">
        <v>34</v>
      </c>
      <c r="P419" s="101" t="s">
        <v>31</v>
      </c>
      <c r="Q419" s="101" t="s">
        <v>34</v>
      </c>
      <c r="R419" s="29" t="s">
        <v>805</v>
      </c>
    </row>
    <row r="420" spans="1:18" ht="63.75">
      <c r="A420" s="87">
        <v>403</v>
      </c>
      <c r="B420" s="41" t="s">
        <v>143</v>
      </c>
      <c r="C420" s="41" t="s">
        <v>690</v>
      </c>
      <c r="D420" s="70" t="s">
        <v>766</v>
      </c>
      <c r="E420" s="29" t="s">
        <v>67</v>
      </c>
      <c r="F420" s="101">
        <v>876</v>
      </c>
      <c r="G420" s="29" t="s">
        <v>45</v>
      </c>
      <c r="H420" s="101">
        <v>1</v>
      </c>
      <c r="I420" s="102">
        <v>87423000000</v>
      </c>
      <c r="J420" s="29" t="s">
        <v>743</v>
      </c>
      <c r="K420" s="187">
        <v>8613170.76287206</v>
      </c>
      <c r="L420" s="108">
        <v>45311</v>
      </c>
      <c r="M420" s="189" t="s">
        <v>765</v>
      </c>
      <c r="N420" s="29" t="s">
        <v>27</v>
      </c>
      <c r="O420" s="101" t="s">
        <v>34</v>
      </c>
      <c r="P420" s="101" t="s">
        <v>31</v>
      </c>
      <c r="Q420" s="101" t="s">
        <v>34</v>
      </c>
      <c r="R420" s="29" t="s">
        <v>805</v>
      </c>
    </row>
    <row r="421" spans="1:18" ht="63.75">
      <c r="A421" s="87">
        <v>404</v>
      </c>
      <c r="B421" s="41" t="s">
        <v>110</v>
      </c>
      <c r="C421" s="41" t="s">
        <v>767</v>
      </c>
      <c r="D421" s="70" t="s">
        <v>768</v>
      </c>
      <c r="E421" s="29" t="s">
        <v>67</v>
      </c>
      <c r="F421" s="101">
        <v>876</v>
      </c>
      <c r="G421" s="29" t="s">
        <v>45</v>
      </c>
      <c r="H421" s="101">
        <v>1</v>
      </c>
      <c r="I421" s="102">
        <v>87423000000</v>
      </c>
      <c r="J421" s="29" t="s">
        <v>743</v>
      </c>
      <c r="K421" s="187">
        <v>20000000</v>
      </c>
      <c r="L421" s="108">
        <v>45566</v>
      </c>
      <c r="M421" s="189" t="s">
        <v>736</v>
      </c>
      <c r="N421" s="29" t="s">
        <v>756</v>
      </c>
      <c r="O421" s="101" t="s">
        <v>34</v>
      </c>
      <c r="P421" s="101" t="s">
        <v>31</v>
      </c>
      <c r="Q421" s="101" t="s">
        <v>34</v>
      </c>
      <c r="R421" s="29" t="s">
        <v>805</v>
      </c>
    </row>
    <row r="422" spans="1:18" ht="63.75">
      <c r="A422" s="87">
        <v>405</v>
      </c>
      <c r="B422" s="41" t="s">
        <v>110</v>
      </c>
      <c r="C422" s="41" t="s">
        <v>767</v>
      </c>
      <c r="D422" s="70" t="s">
        <v>769</v>
      </c>
      <c r="E422" s="29" t="s">
        <v>67</v>
      </c>
      <c r="F422" s="101">
        <v>876</v>
      </c>
      <c r="G422" s="29" t="s">
        <v>45</v>
      </c>
      <c r="H422" s="101">
        <v>1</v>
      </c>
      <c r="I422" s="102">
        <v>87423000000</v>
      </c>
      <c r="J422" s="29" t="s">
        <v>743</v>
      </c>
      <c r="K422" s="187">
        <v>10500000</v>
      </c>
      <c r="L422" s="108">
        <v>45566</v>
      </c>
      <c r="M422" s="189" t="s">
        <v>736</v>
      </c>
      <c r="N422" s="29" t="s">
        <v>27</v>
      </c>
      <c r="O422" s="101" t="s">
        <v>34</v>
      </c>
      <c r="P422" s="101" t="s">
        <v>31</v>
      </c>
      <c r="Q422" s="101" t="s">
        <v>34</v>
      </c>
      <c r="R422" s="29" t="s">
        <v>805</v>
      </c>
    </row>
    <row r="423" spans="1:18" ht="63.75">
      <c r="A423" s="87">
        <v>406</v>
      </c>
      <c r="B423" s="41" t="s">
        <v>79</v>
      </c>
      <c r="C423" s="41" t="s">
        <v>770</v>
      </c>
      <c r="D423" s="70" t="s">
        <v>771</v>
      </c>
      <c r="E423" s="29" t="s">
        <v>67</v>
      </c>
      <c r="F423" s="101">
        <v>876</v>
      </c>
      <c r="G423" s="29" t="s">
        <v>45</v>
      </c>
      <c r="H423" s="101">
        <v>1</v>
      </c>
      <c r="I423" s="102">
        <v>87423000000</v>
      </c>
      <c r="J423" s="29" t="s">
        <v>743</v>
      </c>
      <c r="K423" s="187">
        <v>1168699</v>
      </c>
      <c r="L423" s="108">
        <v>45444</v>
      </c>
      <c r="M423" s="189" t="s">
        <v>772</v>
      </c>
      <c r="N423" s="29" t="s">
        <v>27</v>
      </c>
      <c r="O423" s="101" t="s">
        <v>34</v>
      </c>
      <c r="P423" s="101" t="s">
        <v>31</v>
      </c>
      <c r="Q423" s="101" t="s">
        <v>31</v>
      </c>
      <c r="R423" s="29" t="s">
        <v>805</v>
      </c>
    </row>
    <row r="424" spans="1:18" ht="63.75">
      <c r="A424" s="87">
        <v>407</v>
      </c>
      <c r="B424" s="41" t="s">
        <v>607</v>
      </c>
      <c r="C424" s="41" t="s">
        <v>773</v>
      </c>
      <c r="D424" s="70" t="s">
        <v>774</v>
      </c>
      <c r="E424" s="29" t="s">
        <v>67</v>
      </c>
      <c r="F424" s="101">
        <v>876</v>
      </c>
      <c r="G424" s="29" t="s">
        <v>45</v>
      </c>
      <c r="H424" s="101">
        <v>1</v>
      </c>
      <c r="I424" s="102">
        <v>87423000000</v>
      </c>
      <c r="J424" s="29" t="s">
        <v>743</v>
      </c>
      <c r="K424" s="187">
        <v>430000</v>
      </c>
      <c r="L424" s="108">
        <v>45413</v>
      </c>
      <c r="M424" s="189" t="s">
        <v>775</v>
      </c>
      <c r="N424" s="29" t="s">
        <v>27</v>
      </c>
      <c r="O424" s="101" t="s">
        <v>34</v>
      </c>
      <c r="P424" s="101" t="s">
        <v>31</v>
      </c>
      <c r="Q424" s="101" t="s">
        <v>34</v>
      </c>
      <c r="R424" s="29" t="s">
        <v>805</v>
      </c>
    </row>
    <row r="425" spans="1:18" ht="63.75">
      <c r="A425" s="87">
        <v>408</v>
      </c>
      <c r="B425" s="41" t="s">
        <v>75</v>
      </c>
      <c r="C425" s="190" t="s">
        <v>83</v>
      </c>
      <c r="D425" s="70" t="s">
        <v>776</v>
      </c>
      <c r="E425" s="29" t="s">
        <v>67</v>
      </c>
      <c r="F425" s="101">
        <v>876</v>
      </c>
      <c r="G425" s="29" t="s">
        <v>45</v>
      </c>
      <c r="H425" s="101">
        <v>1</v>
      </c>
      <c r="I425" s="102">
        <v>87423000000</v>
      </c>
      <c r="J425" s="29" t="s">
        <v>743</v>
      </c>
      <c r="K425" s="187">
        <v>200000</v>
      </c>
      <c r="L425" s="108">
        <v>45413</v>
      </c>
      <c r="M425" s="189" t="s">
        <v>777</v>
      </c>
      <c r="N425" s="29" t="s">
        <v>27</v>
      </c>
      <c r="O425" s="101" t="s">
        <v>34</v>
      </c>
      <c r="P425" s="101" t="s">
        <v>31</v>
      </c>
      <c r="Q425" s="101" t="s">
        <v>34</v>
      </c>
      <c r="R425" s="29" t="s">
        <v>805</v>
      </c>
    </row>
    <row r="426" spans="1:18" ht="63.75">
      <c r="A426" s="87">
        <v>409</v>
      </c>
      <c r="B426" s="41" t="s">
        <v>778</v>
      </c>
      <c r="C426" s="101" t="s">
        <v>779</v>
      </c>
      <c r="D426" s="70" t="s">
        <v>780</v>
      </c>
      <c r="E426" s="29" t="s">
        <v>67</v>
      </c>
      <c r="F426" s="101">
        <v>876</v>
      </c>
      <c r="G426" s="29" t="s">
        <v>45</v>
      </c>
      <c r="H426" s="101">
        <v>1</v>
      </c>
      <c r="I426" s="102">
        <v>87423000000</v>
      </c>
      <c r="J426" s="29" t="s">
        <v>743</v>
      </c>
      <c r="K426" s="187">
        <v>3000000</v>
      </c>
      <c r="L426" s="108">
        <v>45292</v>
      </c>
      <c r="M426" s="189" t="s">
        <v>781</v>
      </c>
      <c r="N426" s="29" t="s">
        <v>27</v>
      </c>
      <c r="O426" s="101" t="s">
        <v>34</v>
      </c>
      <c r="P426" s="101" t="s">
        <v>31</v>
      </c>
      <c r="Q426" s="101" t="s">
        <v>31</v>
      </c>
      <c r="R426" s="29" t="s">
        <v>805</v>
      </c>
    </row>
    <row r="427" spans="1:18" ht="63.75">
      <c r="A427" s="87">
        <v>410</v>
      </c>
      <c r="B427" s="41" t="s">
        <v>782</v>
      </c>
      <c r="C427" s="41" t="s">
        <v>783</v>
      </c>
      <c r="D427" s="70" t="s">
        <v>784</v>
      </c>
      <c r="E427" s="29" t="s">
        <v>67</v>
      </c>
      <c r="F427" s="101">
        <v>876</v>
      </c>
      <c r="G427" s="29" t="s">
        <v>45</v>
      </c>
      <c r="H427" s="101">
        <v>1</v>
      </c>
      <c r="I427" s="102">
        <v>87423000000</v>
      </c>
      <c r="J427" s="29" t="s">
        <v>743</v>
      </c>
      <c r="K427" s="187">
        <v>11171850</v>
      </c>
      <c r="L427" s="108">
        <v>45323</v>
      </c>
      <c r="M427" s="189" t="s">
        <v>744</v>
      </c>
      <c r="N427" s="29" t="s">
        <v>27</v>
      </c>
      <c r="O427" s="101" t="s">
        <v>34</v>
      </c>
      <c r="P427" s="101" t="s">
        <v>31</v>
      </c>
      <c r="Q427" s="101" t="s">
        <v>34</v>
      </c>
      <c r="R427" s="29" t="s">
        <v>805</v>
      </c>
    </row>
    <row r="428" spans="1:18" ht="63.75">
      <c r="A428" s="87">
        <v>411</v>
      </c>
      <c r="B428" s="41" t="s">
        <v>785</v>
      </c>
      <c r="C428" s="41" t="s">
        <v>786</v>
      </c>
      <c r="D428" s="70" t="s">
        <v>787</v>
      </c>
      <c r="E428" s="29" t="s">
        <v>67</v>
      </c>
      <c r="F428" s="101">
        <v>876</v>
      </c>
      <c r="G428" s="29" t="s">
        <v>45</v>
      </c>
      <c r="H428" s="101">
        <v>1</v>
      </c>
      <c r="I428" s="102">
        <v>87423000000</v>
      </c>
      <c r="J428" s="29" t="s">
        <v>743</v>
      </c>
      <c r="K428" s="187">
        <v>9803866.35</v>
      </c>
      <c r="L428" s="108">
        <v>45474</v>
      </c>
      <c r="M428" s="189" t="s">
        <v>788</v>
      </c>
      <c r="N428" s="29" t="s">
        <v>27</v>
      </c>
      <c r="O428" s="101" t="s">
        <v>34</v>
      </c>
      <c r="P428" s="101" t="s">
        <v>31</v>
      </c>
      <c r="Q428" s="101" t="s">
        <v>31</v>
      </c>
      <c r="R428" s="29" t="s">
        <v>805</v>
      </c>
    </row>
    <row r="429" spans="1:18" ht="63.75">
      <c r="A429" s="87">
        <v>412</v>
      </c>
      <c r="B429" s="41" t="s">
        <v>110</v>
      </c>
      <c r="C429" s="41" t="s">
        <v>767</v>
      </c>
      <c r="D429" s="70" t="s">
        <v>789</v>
      </c>
      <c r="E429" s="29" t="s">
        <v>67</v>
      </c>
      <c r="F429" s="101">
        <v>876</v>
      </c>
      <c r="G429" s="29" t="s">
        <v>45</v>
      </c>
      <c r="H429" s="101">
        <v>1</v>
      </c>
      <c r="I429" s="102">
        <v>87423000000</v>
      </c>
      <c r="J429" s="29" t="s">
        <v>743</v>
      </c>
      <c r="K429" s="187">
        <v>1500000</v>
      </c>
      <c r="L429" s="108">
        <v>45311</v>
      </c>
      <c r="M429" s="189" t="s">
        <v>315</v>
      </c>
      <c r="N429" s="29" t="s">
        <v>27</v>
      </c>
      <c r="O429" s="101" t="s">
        <v>34</v>
      </c>
      <c r="P429" s="101" t="s">
        <v>31</v>
      </c>
      <c r="Q429" s="101" t="s">
        <v>34</v>
      </c>
      <c r="R429" s="29" t="s">
        <v>805</v>
      </c>
    </row>
    <row r="430" spans="1:18" ht="63.75">
      <c r="A430" s="87">
        <v>413</v>
      </c>
      <c r="B430" s="41" t="s">
        <v>595</v>
      </c>
      <c r="C430" s="41" t="s">
        <v>790</v>
      </c>
      <c r="D430" s="70" t="s">
        <v>791</v>
      </c>
      <c r="E430" s="29" t="s">
        <v>67</v>
      </c>
      <c r="F430" s="101">
        <v>876</v>
      </c>
      <c r="G430" s="29" t="s">
        <v>45</v>
      </c>
      <c r="H430" s="101">
        <v>1</v>
      </c>
      <c r="I430" s="102">
        <v>87423000000</v>
      </c>
      <c r="J430" s="29" t="s">
        <v>743</v>
      </c>
      <c r="K430" s="187">
        <v>610000</v>
      </c>
      <c r="L430" s="108">
        <v>45504</v>
      </c>
      <c r="M430" s="189" t="s">
        <v>315</v>
      </c>
      <c r="N430" s="29" t="s">
        <v>27</v>
      </c>
      <c r="O430" s="101" t="s">
        <v>34</v>
      </c>
      <c r="P430" s="101" t="s">
        <v>31</v>
      </c>
      <c r="Q430" s="101" t="s">
        <v>34</v>
      </c>
      <c r="R430" s="29" t="s">
        <v>805</v>
      </c>
    </row>
    <row r="431" spans="1:18" ht="63.75">
      <c r="A431" s="87">
        <v>414</v>
      </c>
      <c r="B431" s="41" t="s">
        <v>146</v>
      </c>
      <c r="C431" s="41" t="s">
        <v>166</v>
      </c>
      <c r="D431" s="70" t="s">
        <v>792</v>
      </c>
      <c r="E431" s="29" t="s">
        <v>67</v>
      </c>
      <c r="F431" s="101">
        <v>876</v>
      </c>
      <c r="G431" s="29" t="s">
        <v>45</v>
      </c>
      <c r="H431" s="101">
        <v>1</v>
      </c>
      <c r="I431" s="102">
        <v>87423000000</v>
      </c>
      <c r="J431" s="29" t="s">
        <v>743</v>
      </c>
      <c r="K431" s="187">
        <v>300000</v>
      </c>
      <c r="L431" s="108">
        <v>45412</v>
      </c>
      <c r="M431" s="189" t="s">
        <v>315</v>
      </c>
      <c r="N431" s="29" t="s">
        <v>27</v>
      </c>
      <c r="O431" s="101" t="s">
        <v>34</v>
      </c>
      <c r="P431" s="101" t="s">
        <v>31</v>
      </c>
      <c r="Q431" s="101" t="s">
        <v>34</v>
      </c>
      <c r="R431" s="29" t="s">
        <v>805</v>
      </c>
    </row>
    <row r="432" spans="1:18" ht="63.75">
      <c r="A432" s="87">
        <v>415</v>
      </c>
      <c r="B432" s="41" t="s">
        <v>146</v>
      </c>
      <c r="C432" s="41" t="s">
        <v>166</v>
      </c>
      <c r="D432" s="70" t="s">
        <v>793</v>
      </c>
      <c r="E432" s="29" t="s">
        <v>67</v>
      </c>
      <c r="F432" s="101">
        <v>876</v>
      </c>
      <c r="G432" s="29" t="s">
        <v>45</v>
      </c>
      <c r="H432" s="101">
        <v>1</v>
      </c>
      <c r="I432" s="102">
        <v>87423000000</v>
      </c>
      <c r="J432" s="29" t="s">
        <v>743</v>
      </c>
      <c r="K432" s="187">
        <v>1000000</v>
      </c>
      <c r="L432" s="108">
        <v>45369</v>
      </c>
      <c r="M432" s="189" t="s">
        <v>315</v>
      </c>
      <c r="N432" s="29" t="s">
        <v>27</v>
      </c>
      <c r="O432" s="101" t="s">
        <v>34</v>
      </c>
      <c r="P432" s="101" t="s">
        <v>31</v>
      </c>
      <c r="Q432" s="101" t="s">
        <v>34</v>
      </c>
      <c r="R432" s="29" t="s">
        <v>805</v>
      </c>
    </row>
    <row r="433" spans="1:18" ht="63.75">
      <c r="A433" s="87">
        <v>416</v>
      </c>
      <c r="B433" s="41" t="s">
        <v>146</v>
      </c>
      <c r="C433" s="41" t="s">
        <v>166</v>
      </c>
      <c r="D433" s="70" t="s">
        <v>794</v>
      </c>
      <c r="E433" s="29" t="s">
        <v>67</v>
      </c>
      <c r="F433" s="101">
        <v>876</v>
      </c>
      <c r="G433" s="29" t="s">
        <v>45</v>
      </c>
      <c r="H433" s="101">
        <v>1</v>
      </c>
      <c r="I433" s="102">
        <v>87423000000</v>
      </c>
      <c r="J433" s="29" t="s">
        <v>743</v>
      </c>
      <c r="K433" s="187">
        <v>550000</v>
      </c>
      <c r="L433" s="108">
        <v>45474</v>
      </c>
      <c r="M433" s="189" t="s">
        <v>736</v>
      </c>
      <c r="N433" s="29" t="s">
        <v>27</v>
      </c>
      <c r="O433" s="101" t="s">
        <v>34</v>
      </c>
      <c r="P433" s="101" t="s">
        <v>31</v>
      </c>
      <c r="Q433" s="101" t="s">
        <v>34</v>
      </c>
      <c r="R433" s="29" t="s">
        <v>805</v>
      </c>
    </row>
    <row r="434" spans="1:18" ht="76.5">
      <c r="A434" s="87">
        <v>417</v>
      </c>
      <c r="B434" s="41" t="s">
        <v>795</v>
      </c>
      <c r="C434" s="41" t="s">
        <v>796</v>
      </c>
      <c r="D434" s="70" t="s">
        <v>797</v>
      </c>
      <c r="E434" s="29" t="s">
        <v>67</v>
      </c>
      <c r="F434" s="101">
        <v>876</v>
      </c>
      <c r="G434" s="29" t="s">
        <v>45</v>
      </c>
      <c r="H434" s="101">
        <v>1</v>
      </c>
      <c r="I434" s="102">
        <v>11111000000</v>
      </c>
      <c r="J434" s="29" t="s">
        <v>798</v>
      </c>
      <c r="K434" s="187">
        <v>500000</v>
      </c>
      <c r="L434" s="108">
        <v>45366</v>
      </c>
      <c r="M434" s="189" t="s">
        <v>315</v>
      </c>
      <c r="N434" s="29" t="s">
        <v>27</v>
      </c>
      <c r="O434" s="101" t="s">
        <v>34</v>
      </c>
      <c r="P434" s="101" t="s">
        <v>31</v>
      </c>
      <c r="Q434" s="101" t="s">
        <v>31</v>
      </c>
      <c r="R434" s="29" t="s">
        <v>805</v>
      </c>
    </row>
    <row r="435" spans="1:18" ht="76.5">
      <c r="A435" s="87">
        <v>418</v>
      </c>
      <c r="B435" s="41" t="s">
        <v>795</v>
      </c>
      <c r="C435" s="41" t="s">
        <v>166</v>
      </c>
      <c r="D435" s="70" t="s">
        <v>799</v>
      </c>
      <c r="E435" s="29" t="s">
        <v>67</v>
      </c>
      <c r="F435" s="101">
        <v>876</v>
      </c>
      <c r="G435" s="29" t="s">
        <v>45</v>
      </c>
      <c r="H435" s="101">
        <v>1</v>
      </c>
      <c r="I435" s="102">
        <v>11111000000</v>
      </c>
      <c r="J435" s="29" t="s">
        <v>798</v>
      </c>
      <c r="K435" s="187">
        <v>1000000</v>
      </c>
      <c r="L435" s="108">
        <v>45350</v>
      </c>
      <c r="M435" s="189" t="s">
        <v>775</v>
      </c>
      <c r="N435" s="29" t="s">
        <v>27</v>
      </c>
      <c r="O435" s="101" t="s">
        <v>34</v>
      </c>
      <c r="P435" s="101" t="s">
        <v>31</v>
      </c>
      <c r="Q435" s="101" t="s">
        <v>34</v>
      </c>
      <c r="R435" s="29" t="s">
        <v>805</v>
      </c>
    </row>
    <row r="436" spans="1:18" ht="76.5">
      <c r="A436" s="87">
        <v>419</v>
      </c>
      <c r="B436" s="41" t="s">
        <v>800</v>
      </c>
      <c r="C436" s="41" t="s">
        <v>801</v>
      </c>
      <c r="D436" s="70" t="s">
        <v>802</v>
      </c>
      <c r="E436" s="29" t="s">
        <v>67</v>
      </c>
      <c r="F436" s="101">
        <v>876</v>
      </c>
      <c r="G436" s="29" t="s">
        <v>45</v>
      </c>
      <c r="H436" s="101">
        <v>1</v>
      </c>
      <c r="I436" s="102">
        <v>11111000000</v>
      </c>
      <c r="J436" s="29" t="s">
        <v>798</v>
      </c>
      <c r="K436" s="187">
        <v>234000</v>
      </c>
      <c r="L436" s="108">
        <v>45626</v>
      </c>
      <c r="M436" s="189" t="s">
        <v>736</v>
      </c>
      <c r="N436" s="29" t="s">
        <v>740</v>
      </c>
      <c r="O436" s="101" t="s">
        <v>31</v>
      </c>
      <c r="P436" s="101" t="s">
        <v>31</v>
      </c>
      <c r="Q436" s="101" t="s">
        <v>31</v>
      </c>
      <c r="R436" s="29" t="s">
        <v>805</v>
      </c>
    </row>
    <row r="437" spans="1:18" ht="76.5">
      <c r="A437" s="87">
        <v>420</v>
      </c>
      <c r="B437" s="41" t="s">
        <v>800</v>
      </c>
      <c r="C437" s="41" t="s">
        <v>801</v>
      </c>
      <c r="D437" s="70" t="s">
        <v>803</v>
      </c>
      <c r="E437" s="29" t="s">
        <v>67</v>
      </c>
      <c r="F437" s="101">
        <v>876</v>
      </c>
      <c r="G437" s="29" t="s">
        <v>45</v>
      </c>
      <c r="H437" s="101">
        <v>1</v>
      </c>
      <c r="I437" s="102">
        <v>11111000000</v>
      </c>
      <c r="J437" s="29" t="s">
        <v>798</v>
      </c>
      <c r="K437" s="187">
        <v>1540000</v>
      </c>
      <c r="L437" s="108">
        <v>45628</v>
      </c>
      <c r="M437" s="189" t="s">
        <v>736</v>
      </c>
      <c r="N437" s="29" t="s">
        <v>740</v>
      </c>
      <c r="O437" s="101" t="s">
        <v>31</v>
      </c>
      <c r="P437" s="101" t="s">
        <v>31</v>
      </c>
      <c r="Q437" s="101" t="s">
        <v>31</v>
      </c>
      <c r="R437" s="29" t="s">
        <v>805</v>
      </c>
    </row>
    <row r="438" spans="1:18" ht="63.75">
      <c r="A438" s="87">
        <v>421</v>
      </c>
      <c r="B438" s="41" t="s">
        <v>693</v>
      </c>
      <c r="C438" s="101" t="s">
        <v>693</v>
      </c>
      <c r="D438" s="70" t="s">
        <v>804</v>
      </c>
      <c r="E438" s="29" t="s">
        <v>67</v>
      </c>
      <c r="F438" s="101">
        <v>876</v>
      </c>
      <c r="G438" s="29" t="s">
        <v>45</v>
      </c>
      <c r="H438" s="101">
        <v>1</v>
      </c>
      <c r="I438" s="102">
        <v>87423000000</v>
      </c>
      <c r="J438" s="29" t="s">
        <v>743</v>
      </c>
      <c r="K438" s="187">
        <v>8300000</v>
      </c>
      <c r="L438" s="108">
        <v>45352</v>
      </c>
      <c r="M438" s="189" t="s">
        <v>772</v>
      </c>
      <c r="N438" s="29" t="s">
        <v>27</v>
      </c>
      <c r="O438" s="101" t="s">
        <v>34</v>
      </c>
      <c r="P438" s="101" t="s">
        <v>31</v>
      </c>
      <c r="Q438" s="101" t="s">
        <v>34</v>
      </c>
      <c r="R438" s="29" t="s">
        <v>805</v>
      </c>
    </row>
    <row r="439" spans="1:18" ht="25.5">
      <c r="A439" s="87">
        <v>422</v>
      </c>
      <c r="B439" s="29" t="s">
        <v>810</v>
      </c>
      <c r="C439" s="29" t="s">
        <v>811</v>
      </c>
      <c r="D439" s="70" t="s">
        <v>812</v>
      </c>
      <c r="E439" s="29" t="s">
        <v>142</v>
      </c>
      <c r="F439" s="101">
        <v>876</v>
      </c>
      <c r="G439" s="29" t="s">
        <v>45</v>
      </c>
      <c r="H439" s="101">
        <v>1</v>
      </c>
      <c r="I439" s="29" t="s">
        <v>808</v>
      </c>
      <c r="J439" s="29" t="s">
        <v>297</v>
      </c>
      <c r="K439" s="187">
        <v>5943847</v>
      </c>
      <c r="L439" s="108">
        <v>45292</v>
      </c>
      <c r="M439" s="108">
        <v>45657</v>
      </c>
      <c r="N439" s="29" t="s">
        <v>63</v>
      </c>
      <c r="O439" s="29" t="s">
        <v>34</v>
      </c>
      <c r="P439" s="29" t="s">
        <v>31</v>
      </c>
      <c r="Q439" s="29" t="s">
        <v>31</v>
      </c>
      <c r="R439" s="29" t="s">
        <v>814</v>
      </c>
    </row>
    <row r="440" spans="1:18" ht="25.5">
      <c r="A440" s="191">
        <v>423</v>
      </c>
      <c r="B440" s="29" t="s">
        <v>806</v>
      </c>
      <c r="C440" s="29" t="s">
        <v>807</v>
      </c>
      <c r="D440" s="70" t="s">
        <v>813</v>
      </c>
      <c r="E440" s="29" t="s">
        <v>142</v>
      </c>
      <c r="F440" s="101">
        <v>876</v>
      </c>
      <c r="G440" s="29" t="s">
        <v>45</v>
      </c>
      <c r="H440" s="101">
        <v>1</v>
      </c>
      <c r="I440" s="29" t="s">
        <v>808</v>
      </c>
      <c r="J440" s="29" t="s">
        <v>297</v>
      </c>
      <c r="K440" s="187">
        <v>6000000</v>
      </c>
      <c r="L440" s="108">
        <v>45352</v>
      </c>
      <c r="M440" s="108">
        <v>46387</v>
      </c>
      <c r="N440" s="29" t="s">
        <v>63</v>
      </c>
      <c r="O440" s="29" t="s">
        <v>34</v>
      </c>
      <c r="P440" s="29" t="s">
        <v>31</v>
      </c>
      <c r="Q440" s="29" t="s">
        <v>31</v>
      </c>
      <c r="R440" s="29" t="s">
        <v>814</v>
      </c>
    </row>
  </sheetData>
  <sheetProtection/>
  <autoFilter ref="A17:R440"/>
  <mergeCells count="32">
    <mergeCell ref="A14:A16"/>
    <mergeCell ref="O14:O15"/>
    <mergeCell ref="K15:K16"/>
    <mergeCell ref="L15:M15"/>
    <mergeCell ref="D14:M14"/>
    <mergeCell ref="H15:H16"/>
    <mergeCell ref="F15:G15"/>
    <mergeCell ref="C14:C16"/>
    <mergeCell ref="I15:J15"/>
    <mergeCell ref="D15:D16"/>
    <mergeCell ref="I9:P9"/>
    <mergeCell ref="B10:H10"/>
    <mergeCell ref="I10:P10"/>
    <mergeCell ref="A3:O3"/>
    <mergeCell ref="A4:O4"/>
    <mergeCell ref="I8:P8"/>
    <mergeCell ref="P14:P15"/>
    <mergeCell ref="E15:E16"/>
    <mergeCell ref="N14:N16"/>
    <mergeCell ref="B14:B16"/>
    <mergeCell ref="Q14:Q15"/>
    <mergeCell ref="R14:R16"/>
    <mergeCell ref="B11:H11"/>
    <mergeCell ref="I11:P11"/>
    <mergeCell ref="B12:H12"/>
    <mergeCell ref="I12:P12"/>
    <mergeCell ref="B6:H6"/>
    <mergeCell ref="I6:P6"/>
    <mergeCell ref="B7:H7"/>
    <mergeCell ref="I7:P7"/>
    <mergeCell ref="B8:H8"/>
    <mergeCell ref="B9:H9"/>
  </mergeCells>
  <dataValidations count="1">
    <dataValidation type="list" operator="equal" allowBlank="1" showInputMessage="1" showErrorMessage="1" sqref="O272:Q336">
      <formula1>да1</formula1>
    </dataValidation>
  </dataValidations>
  <hyperlinks>
    <hyperlink ref="I9" r:id="rId1" display="nestro@nestro.ru"/>
  </hyperlinks>
  <printOptions/>
  <pageMargins left="0.6299212598425197" right="0.4724409448818898" top="0.15748031496062992" bottom="0.1968503937007874" header="0.2362204724409449" footer="0.1968503937007874"/>
  <pageSetup fitToHeight="0" fitToWidth="1" horizontalDpi="600" verticalDpi="600" orientation="landscape" paperSize="8" scale="53" r:id="rId2"/>
  <headerFooter>
    <oddFooter>&amp;R&amp;P</oddFooter>
  </headerFooter>
  <rowBreaks count="1" manualBreakCount="1">
    <brk id="5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O29" sqref="O29:O3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1.875" style="0" customWidth="1"/>
    <col min="4" max="4" width="26.75390625" style="0" customWidth="1"/>
    <col min="5" max="5" width="29.75390625" style="0" customWidth="1"/>
    <col min="7" max="7" width="11.125" style="0" customWidth="1"/>
    <col min="8" max="8" width="10.125" style="0" bestFit="1" customWidth="1"/>
    <col min="9" max="9" width="12.625" style="0" bestFit="1" customWidth="1"/>
    <col min="10" max="10" width="19.75390625" style="0" customWidth="1"/>
    <col min="11" max="11" width="24.125" style="0" customWidth="1"/>
    <col min="12" max="12" width="16.875" style="0" customWidth="1"/>
    <col min="13" max="13" width="16.00390625" style="0" customWidth="1"/>
    <col min="14" max="14" width="15.25390625" style="0" customWidth="1"/>
    <col min="15" max="15" width="12.875" style="0" customWidth="1"/>
    <col min="16" max="16" width="21.875" style="0" customWidth="1"/>
  </cols>
  <sheetData>
    <row r="1" spans="1:16" ht="16.5">
      <c r="A1" s="83" t="s">
        <v>174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16" ht="16.5">
      <c r="A2" s="83" t="s">
        <v>176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2"/>
      <c r="K3" s="22"/>
      <c r="L3" s="2"/>
      <c r="M3" s="2"/>
      <c r="N3" s="2"/>
      <c r="O3" s="2"/>
      <c r="P3" s="2"/>
    </row>
    <row r="4" spans="1:16" ht="29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2.5" customHeight="1">
      <c r="A5" s="84" t="s">
        <v>24</v>
      </c>
      <c r="B5" s="76" t="s">
        <v>25</v>
      </c>
      <c r="C5" s="76" t="s">
        <v>26</v>
      </c>
      <c r="D5" s="75" t="s">
        <v>20</v>
      </c>
      <c r="E5" s="75"/>
      <c r="F5" s="75"/>
      <c r="G5" s="75"/>
      <c r="H5" s="75"/>
      <c r="I5" s="75"/>
      <c r="J5" s="75"/>
      <c r="K5" s="75"/>
      <c r="L5" s="75"/>
      <c r="M5" s="75"/>
      <c r="N5" s="75" t="s">
        <v>12</v>
      </c>
      <c r="O5" s="75" t="s">
        <v>13</v>
      </c>
      <c r="P5" s="75" t="s">
        <v>41</v>
      </c>
    </row>
    <row r="6" spans="1:16" ht="52.5" customHeight="1">
      <c r="A6" s="85"/>
      <c r="B6" s="77"/>
      <c r="C6" s="77"/>
      <c r="D6" s="75" t="s">
        <v>2</v>
      </c>
      <c r="E6" s="75" t="s">
        <v>3</v>
      </c>
      <c r="F6" s="75" t="s">
        <v>6</v>
      </c>
      <c r="G6" s="75"/>
      <c r="H6" s="75" t="s">
        <v>7</v>
      </c>
      <c r="I6" s="75" t="s">
        <v>16</v>
      </c>
      <c r="J6" s="75"/>
      <c r="K6" s="75" t="s">
        <v>9</v>
      </c>
      <c r="L6" s="75" t="s">
        <v>11</v>
      </c>
      <c r="M6" s="75"/>
      <c r="N6" s="75"/>
      <c r="O6" s="75"/>
      <c r="P6" s="75"/>
    </row>
    <row r="7" spans="1:16" ht="76.5">
      <c r="A7" s="86"/>
      <c r="B7" s="78"/>
      <c r="C7" s="78"/>
      <c r="D7" s="75"/>
      <c r="E7" s="75"/>
      <c r="F7" s="13" t="s">
        <v>4</v>
      </c>
      <c r="G7" s="13" t="s">
        <v>5</v>
      </c>
      <c r="H7" s="75"/>
      <c r="I7" s="13" t="s">
        <v>8</v>
      </c>
      <c r="J7" s="13" t="s">
        <v>5</v>
      </c>
      <c r="K7" s="75"/>
      <c r="L7" s="12" t="s">
        <v>10</v>
      </c>
      <c r="M7" s="12" t="s">
        <v>15</v>
      </c>
      <c r="N7" s="75"/>
      <c r="O7" s="12" t="s">
        <v>14</v>
      </c>
      <c r="P7" s="75"/>
    </row>
    <row r="8" spans="1:16" ht="12.75">
      <c r="A8" s="14" t="s">
        <v>23</v>
      </c>
      <c r="B8" s="14" t="s">
        <v>0</v>
      </c>
      <c r="C8" s="14" t="s">
        <v>1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ht="51">
      <c r="A9" s="12">
        <v>1</v>
      </c>
      <c r="B9" s="12" t="s">
        <v>43</v>
      </c>
      <c r="C9" s="12" t="s">
        <v>43</v>
      </c>
      <c r="D9" s="56" t="s">
        <v>815</v>
      </c>
      <c r="E9" s="12" t="s">
        <v>160</v>
      </c>
      <c r="F9" s="12" t="s">
        <v>43</v>
      </c>
      <c r="G9" s="12" t="s">
        <v>816</v>
      </c>
      <c r="H9" s="12" t="s">
        <v>55</v>
      </c>
      <c r="I9" s="12" t="s">
        <v>43</v>
      </c>
      <c r="J9" s="12" t="s">
        <v>817</v>
      </c>
      <c r="K9" s="194">
        <v>800000</v>
      </c>
      <c r="L9" s="21" t="s">
        <v>818</v>
      </c>
      <c r="M9" s="12" t="s">
        <v>819</v>
      </c>
      <c r="N9" s="12" t="s">
        <v>820</v>
      </c>
      <c r="O9" s="12" t="s">
        <v>161</v>
      </c>
      <c r="P9" s="20" t="s">
        <v>50</v>
      </c>
    </row>
    <row r="10" spans="1:16" ht="63.75">
      <c r="A10" s="12">
        <v>2</v>
      </c>
      <c r="B10" s="12" t="s">
        <v>43</v>
      </c>
      <c r="C10" s="12" t="s">
        <v>43</v>
      </c>
      <c r="D10" s="56" t="s">
        <v>821</v>
      </c>
      <c r="E10" s="12" t="s">
        <v>822</v>
      </c>
      <c r="F10" s="12" t="s">
        <v>43</v>
      </c>
      <c r="G10" s="12" t="s">
        <v>823</v>
      </c>
      <c r="H10" s="12" t="s">
        <v>55</v>
      </c>
      <c r="I10" s="12" t="s">
        <v>43</v>
      </c>
      <c r="J10" s="12" t="s">
        <v>824</v>
      </c>
      <c r="K10" s="194">
        <v>667780.74</v>
      </c>
      <c r="L10" s="21" t="s">
        <v>825</v>
      </c>
      <c r="M10" s="12" t="s">
        <v>826</v>
      </c>
      <c r="N10" s="45" t="s">
        <v>69</v>
      </c>
      <c r="O10" s="12" t="s">
        <v>161</v>
      </c>
      <c r="P10" s="20" t="s">
        <v>827</v>
      </c>
    </row>
    <row r="11" spans="1:16" ht="51">
      <c r="A11" s="12">
        <v>3</v>
      </c>
      <c r="B11" s="12" t="s">
        <v>43</v>
      </c>
      <c r="C11" s="12" t="s">
        <v>43</v>
      </c>
      <c r="D11" s="55" t="s">
        <v>828</v>
      </c>
      <c r="E11" s="24" t="s">
        <v>44</v>
      </c>
      <c r="F11" s="12" t="s">
        <v>43</v>
      </c>
      <c r="G11" s="12" t="s">
        <v>148</v>
      </c>
      <c r="H11" s="27">
        <v>104327</v>
      </c>
      <c r="I11" s="12" t="s">
        <v>43</v>
      </c>
      <c r="J11" s="12" t="s">
        <v>817</v>
      </c>
      <c r="K11" s="194">
        <v>1007826.273</v>
      </c>
      <c r="L11" s="25" t="s">
        <v>829</v>
      </c>
      <c r="M11" s="25" t="s">
        <v>830</v>
      </c>
      <c r="N11" s="12" t="s">
        <v>820</v>
      </c>
      <c r="O11" s="27" t="s">
        <v>163</v>
      </c>
      <c r="P11" s="20" t="s">
        <v>50</v>
      </c>
    </row>
    <row r="12" spans="1:16" ht="51">
      <c r="A12" s="12">
        <v>4</v>
      </c>
      <c r="B12" s="12" t="s">
        <v>43</v>
      </c>
      <c r="C12" s="12" t="s">
        <v>43</v>
      </c>
      <c r="D12" s="56" t="s">
        <v>831</v>
      </c>
      <c r="E12" s="12" t="s">
        <v>160</v>
      </c>
      <c r="F12" s="12" t="s">
        <v>43</v>
      </c>
      <c r="G12" s="12" t="s">
        <v>706</v>
      </c>
      <c r="H12" s="12" t="s">
        <v>832</v>
      </c>
      <c r="I12" s="12" t="s">
        <v>43</v>
      </c>
      <c r="J12" s="12" t="s">
        <v>817</v>
      </c>
      <c r="K12" s="194">
        <v>544050</v>
      </c>
      <c r="L12" s="21" t="s">
        <v>829</v>
      </c>
      <c r="M12" s="21" t="s">
        <v>830</v>
      </c>
      <c r="N12" s="12" t="s">
        <v>820</v>
      </c>
      <c r="O12" s="27" t="s">
        <v>163</v>
      </c>
      <c r="P12" s="20" t="s">
        <v>50</v>
      </c>
    </row>
    <row r="13" spans="1:16" ht="114.75">
      <c r="A13" s="12">
        <v>5</v>
      </c>
      <c r="B13" s="12" t="s">
        <v>43</v>
      </c>
      <c r="C13" s="12" t="s">
        <v>43</v>
      </c>
      <c r="D13" s="56" t="s">
        <v>164</v>
      </c>
      <c r="E13" s="12" t="s">
        <v>160</v>
      </c>
      <c r="F13" s="12" t="s">
        <v>43</v>
      </c>
      <c r="G13" s="12" t="s">
        <v>823</v>
      </c>
      <c r="H13" s="12" t="s">
        <v>55</v>
      </c>
      <c r="I13" s="12" t="s">
        <v>43</v>
      </c>
      <c r="J13" s="12" t="s">
        <v>833</v>
      </c>
      <c r="K13" s="194">
        <v>820140</v>
      </c>
      <c r="L13" s="21" t="s">
        <v>829</v>
      </c>
      <c r="M13" s="21" t="s">
        <v>834</v>
      </c>
      <c r="N13" s="45" t="s">
        <v>69</v>
      </c>
      <c r="O13" s="27" t="s">
        <v>163</v>
      </c>
      <c r="P13" s="20" t="s">
        <v>162</v>
      </c>
    </row>
    <row r="14" spans="1:16" ht="51">
      <c r="A14" s="12">
        <v>6</v>
      </c>
      <c r="B14" s="12" t="s">
        <v>43</v>
      </c>
      <c r="C14" s="12" t="s">
        <v>43</v>
      </c>
      <c r="D14" s="55" t="s">
        <v>835</v>
      </c>
      <c r="E14" s="24" t="s">
        <v>44</v>
      </c>
      <c r="F14" s="12" t="s">
        <v>43</v>
      </c>
      <c r="G14" s="12" t="s">
        <v>148</v>
      </c>
      <c r="H14" s="12">
        <v>4065001</v>
      </c>
      <c r="I14" s="12" t="s">
        <v>43</v>
      </c>
      <c r="J14" s="12" t="s">
        <v>817</v>
      </c>
      <c r="K14" s="194">
        <v>725899.126</v>
      </c>
      <c r="L14" s="25" t="s">
        <v>836</v>
      </c>
      <c r="M14" s="21" t="s">
        <v>837</v>
      </c>
      <c r="N14" s="12" t="s">
        <v>820</v>
      </c>
      <c r="O14" s="27" t="s">
        <v>163</v>
      </c>
      <c r="P14" s="20" t="s">
        <v>50</v>
      </c>
    </row>
    <row r="15" spans="1:16" ht="51">
      <c r="A15" s="12">
        <v>7</v>
      </c>
      <c r="B15" s="61" t="s">
        <v>43</v>
      </c>
      <c r="C15" s="61" t="s">
        <v>43</v>
      </c>
      <c r="D15" s="62" t="s">
        <v>838</v>
      </c>
      <c r="E15" s="30" t="s">
        <v>160</v>
      </c>
      <c r="F15" s="30" t="s">
        <v>43</v>
      </c>
      <c r="G15" s="39" t="s">
        <v>839</v>
      </c>
      <c r="H15" s="12" t="s">
        <v>55</v>
      </c>
      <c r="I15" s="12" t="s">
        <v>43</v>
      </c>
      <c r="J15" s="12" t="s">
        <v>817</v>
      </c>
      <c r="K15" s="194">
        <v>500000</v>
      </c>
      <c r="L15" s="39" t="s">
        <v>840</v>
      </c>
      <c r="M15" s="39" t="s">
        <v>172</v>
      </c>
      <c r="N15" s="12" t="s">
        <v>820</v>
      </c>
      <c r="O15" s="27" t="s">
        <v>163</v>
      </c>
      <c r="P15" s="20" t="s">
        <v>50</v>
      </c>
    </row>
    <row r="16" spans="1:16" ht="51">
      <c r="A16" s="12">
        <v>8</v>
      </c>
      <c r="B16" s="61" t="s">
        <v>43</v>
      </c>
      <c r="C16" s="61" t="s">
        <v>43</v>
      </c>
      <c r="D16" s="62" t="s">
        <v>841</v>
      </c>
      <c r="E16" s="30" t="s">
        <v>160</v>
      </c>
      <c r="F16" s="30" t="s">
        <v>43</v>
      </c>
      <c r="G16" s="39" t="s">
        <v>165</v>
      </c>
      <c r="H16" s="12" t="s">
        <v>55</v>
      </c>
      <c r="I16" s="12" t="s">
        <v>43</v>
      </c>
      <c r="J16" s="12" t="s">
        <v>817</v>
      </c>
      <c r="K16" s="194">
        <v>4500000</v>
      </c>
      <c r="L16" s="39" t="s">
        <v>840</v>
      </c>
      <c r="M16" s="39" t="s">
        <v>172</v>
      </c>
      <c r="N16" s="12" t="s">
        <v>820</v>
      </c>
      <c r="O16" s="27" t="s">
        <v>163</v>
      </c>
      <c r="P16" s="20" t="s">
        <v>50</v>
      </c>
    </row>
    <row r="17" spans="1:16" ht="51">
      <c r="A17" s="12">
        <v>9</v>
      </c>
      <c r="B17" s="31" t="s">
        <v>155</v>
      </c>
      <c r="C17" s="31" t="s">
        <v>155</v>
      </c>
      <c r="D17" s="59" t="s">
        <v>842</v>
      </c>
      <c r="E17" s="31" t="s">
        <v>152</v>
      </c>
      <c r="F17" s="32">
        <v>876</v>
      </c>
      <c r="G17" s="33" t="s">
        <v>32</v>
      </c>
      <c r="H17" s="34" t="s">
        <v>33</v>
      </c>
      <c r="I17" s="27">
        <v>71156000000</v>
      </c>
      <c r="J17" s="63" t="s">
        <v>843</v>
      </c>
      <c r="K17" s="37">
        <v>9460800</v>
      </c>
      <c r="L17" s="35">
        <v>45352</v>
      </c>
      <c r="M17" s="35">
        <v>45809</v>
      </c>
      <c r="N17" s="36" t="s">
        <v>63</v>
      </c>
      <c r="O17" s="27" t="s">
        <v>163</v>
      </c>
      <c r="P17" s="23" t="s">
        <v>51</v>
      </c>
    </row>
    <row r="18" spans="1:16" ht="63.75">
      <c r="A18" s="12">
        <v>10</v>
      </c>
      <c r="B18" s="31" t="s">
        <v>155</v>
      </c>
      <c r="C18" s="31" t="s">
        <v>155</v>
      </c>
      <c r="D18" s="59" t="s">
        <v>844</v>
      </c>
      <c r="E18" s="31" t="s">
        <v>152</v>
      </c>
      <c r="F18" s="32">
        <v>876</v>
      </c>
      <c r="G18" s="33" t="s">
        <v>32</v>
      </c>
      <c r="H18" s="34" t="s">
        <v>33</v>
      </c>
      <c r="I18" s="27">
        <v>71156000001</v>
      </c>
      <c r="J18" s="63" t="s">
        <v>48</v>
      </c>
      <c r="K18" s="37">
        <v>10320000</v>
      </c>
      <c r="L18" s="35">
        <v>45536</v>
      </c>
      <c r="M18" s="35">
        <v>46022</v>
      </c>
      <c r="N18" s="36" t="s">
        <v>63</v>
      </c>
      <c r="O18" s="27" t="s">
        <v>163</v>
      </c>
      <c r="P18" s="23" t="s">
        <v>51</v>
      </c>
    </row>
    <row r="19" spans="1:16" ht="63.75">
      <c r="A19" s="12">
        <v>11</v>
      </c>
      <c r="B19" s="31" t="s">
        <v>155</v>
      </c>
      <c r="C19" s="31" t="s">
        <v>155</v>
      </c>
      <c r="D19" s="59" t="s">
        <v>845</v>
      </c>
      <c r="E19" s="31" t="s">
        <v>152</v>
      </c>
      <c r="F19" s="32">
        <v>876</v>
      </c>
      <c r="G19" s="33" t="s">
        <v>32</v>
      </c>
      <c r="H19" s="34" t="s">
        <v>33</v>
      </c>
      <c r="I19" s="27">
        <v>71156000002</v>
      </c>
      <c r="J19" s="63" t="s">
        <v>48</v>
      </c>
      <c r="K19" s="37">
        <v>6707764.8</v>
      </c>
      <c r="L19" s="35">
        <v>45597</v>
      </c>
      <c r="M19" s="35">
        <v>46022</v>
      </c>
      <c r="N19" s="36" t="s">
        <v>63</v>
      </c>
      <c r="O19" s="27" t="s">
        <v>163</v>
      </c>
      <c r="P19" s="23" t="s">
        <v>51</v>
      </c>
    </row>
    <row r="20" spans="1:16" ht="63.75">
      <c r="A20" s="12">
        <v>12</v>
      </c>
      <c r="B20" s="31" t="s">
        <v>146</v>
      </c>
      <c r="C20" s="31" t="s">
        <v>146</v>
      </c>
      <c r="D20" s="59" t="s">
        <v>846</v>
      </c>
      <c r="E20" s="31" t="s">
        <v>152</v>
      </c>
      <c r="F20" s="32">
        <v>876</v>
      </c>
      <c r="G20" s="33" t="s">
        <v>32</v>
      </c>
      <c r="H20" s="34" t="s">
        <v>33</v>
      </c>
      <c r="I20" s="27">
        <v>71156000003</v>
      </c>
      <c r="J20" s="63" t="s">
        <v>48</v>
      </c>
      <c r="K20" s="37">
        <v>28800000</v>
      </c>
      <c r="L20" s="35">
        <v>45383</v>
      </c>
      <c r="M20" s="35">
        <v>45657</v>
      </c>
      <c r="N20" s="36" t="s">
        <v>63</v>
      </c>
      <c r="O20" s="27" t="s">
        <v>163</v>
      </c>
      <c r="P20" s="23" t="s">
        <v>51</v>
      </c>
    </row>
    <row r="21" spans="1:16" ht="63.75">
      <c r="A21" s="12">
        <v>13</v>
      </c>
      <c r="B21" s="31" t="s">
        <v>146</v>
      </c>
      <c r="C21" s="31" t="s">
        <v>146</v>
      </c>
      <c r="D21" s="59" t="s">
        <v>847</v>
      </c>
      <c r="E21" s="31" t="s">
        <v>152</v>
      </c>
      <c r="F21" s="32">
        <v>876</v>
      </c>
      <c r="G21" s="33" t="s">
        <v>32</v>
      </c>
      <c r="H21" s="34" t="s">
        <v>33</v>
      </c>
      <c r="I21" s="27">
        <v>71156000003</v>
      </c>
      <c r="J21" s="63" t="s">
        <v>48</v>
      </c>
      <c r="K21" s="37">
        <v>18000000</v>
      </c>
      <c r="L21" s="35">
        <v>45352</v>
      </c>
      <c r="M21" s="35">
        <v>45657</v>
      </c>
      <c r="N21" s="36" t="s">
        <v>63</v>
      </c>
      <c r="O21" s="27" t="s">
        <v>163</v>
      </c>
      <c r="P21" s="23" t="s">
        <v>51</v>
      </c>
    </row>
    <row r="22" spans="1:16" ht="89.25">
      <c r="A22" s="12">
        <v>14</v>
      </c>
      <c r="B22" s="31" t="s">
        <v>848</v>
      </c>
      <c r="C22" s="31" t="s">
        <v>848</v>
      </c>
      <c r="D22" s="59" t="s">
        <v>849</v>
      </c>
      <c r="E22" s="31" t="s">
        <v>152</v>
      </c>
      <c r="F22" s="32">
        <v>876</v>
      </c>
      <c r="G22" s="33" t="s">
        <v>32</v>
      </c>
      <c r="H22" s="34" t="s">
        <v>33</v>
      </c>
      <c r="I22" s="27">
        <v>71156000003</v>
      </c>
      <c r="J22" s="63" t="s">
        <v>48</v>
      </c>
      <c r="K22" s="37">
        <v>9600000</v>
      </c>
      <c r="L22" s="35">
        <v>45352</v>
      </c>
      <c r="M22" s="35">
        <v>45657</v>
      </c>
      <c r="N22" s="36" t="s">
        <v>63</v>
      </c>
      <c r="O22" s="27" t="s">
        <v>163</v>
      </c>
      <c r="P22" s="23" t="s">
        <v>51</v>
      </c>
    </row>
    <row r="23" spans="1:16" ht="63.75">
      <c r="A23" s="12">
        <v>15</v>
      </c>
      <c r="B23" s="31" t="s">
        <v>155</v>
      </c>
      <c r="C23" s="31" t="s">
        <v>155</v>
      </c>
      <c r="D23" s="59" t="s">
        <v>168</v>
      </c>
      <c r="E23" s="31" t="s">
        <v>152</v>
      </c>
      <c r="F23" s="32">
        <v>876</v>
      </c>
      <c r="G23" s="33" t="s">
        <v>32</v>
      </c>
      <c r="H23" s="34" t="s">
        <v>33</v>
      </c>
      <c r="I23" s="27">
        <v>71156000003</v>
      </c>
      <c r="J23" s="63" t="s">
        <v>48</v>
      </c>
      <c r="K23" s="37">
        <v>38936468.4</v>
      </c>
      <c r="L23" s="35">
        <v>45505</v>
      </c>
      <c r="M23" s="35">
        <v>45657</v>
      </c>
      <c r="N23" s="36" t="s">
        <v>63</v>
      </c>
      <c r="O23" s="27" t="s">
        <v>163</v>
      </c>
      <c r="P23" s="23" t="s">
        <v>51</v>
      </c>
    </row>
    <row r="24" spans="1:16" ht="63.75">
      <c r="A24" s="12">
        <v>16</v>
      </c>
      <c r="B24" s="31" t="s">
        <v>155</v>
      </c>
      <c r="C24" s="31" t="s">
        <v>155</v>
      </c>
      <c r="D24" s="59" t="s">
        <v>850</v>
      </c>
      <c r="E24" s="31" t="s">
        <v>152</v>
      </c>
      <c r="F24" s="32">
        <v>876</v>
      </c>
      <c r="G24" s="33" t="s">
        <v>32</v>
      </c>
      <c r="H24" s="34" t="s">
        <v>33</v>
      </c>
      <c r="I24" s="27">
        <v>71156000003</v>
      </c>
      <c r="J24" s="63" t="s">
        <v>48</v>
      </c>
      <c r="K24" s="37">
        <v>56708491.199999996</v>
      </c>
      <c r="L24" s="35">
        <v>45505</v>
      </c>
      <c r="M24" s="35">
        <v>45657</v>
      </c>
      <c r="N24" s="36" t="s">
        <v>63</v>
      </c>
      <c r="O24" s="27" t="s">
        <v>163</v>
      </c>
      <c r="P24" s="23" t="s">
        <v>51</v>
      </c>
    </row>
    <row r="25" spans="1:16" ht="63.75">
      <c r="A25" s="12">
        <v>17</v>
      </c>
      <c r="B25" s="31" t="s">
        <v>155</v>
      </c>
      <c r="C25" s="31" t="s">
        <v>155</v>
      </c>
      <c r="D25" s="59" t="s">
        <v>851</v>
      </c>
      <c r="E25" s="31" t="s">
        <v>152</v>
      </c>
      <c r="F25" s="32">
        <v>876</v>
      </c>
      <c r="G25" s="33" t="s">
        <v>32</v>
      </c>
      <c r="H25" s="34" t="s">
        <v>33</v>
      </c>
      <c r="I25" s="27">
        <v>71156000003</v>
      </c>
      <c r="J25" s="63" t="s">
        <v>48</v>
      </c>
      <c r="K25" s="37">
        <v>14400000</v>
      </c>
      <c r="L25" s="35">
        <v>45383</v>
      </c>
      <c r="M25" s="35">
        <v>45657</v>
      </c>
      <c r="N25" s="36" t="s">
        <v>63</v>
      </c>
      <c r="O25" s="27" t="s">
        <v>163</v>
      </c>
      <c r="P25" s="23" t="s">
        <v>51</v>
      </c>
    </row>
    <row r="26" spans="1:16" ht="63.75">
      <c r="A26" s="12">
        <v>18</v>
      </c>
      <c r="B26" s="31" t="s">
        <v>155</v>
      </c>
      <c r="C26" s="31" t="s">
        <v>155</v>
      </c>
      <c r="D26" s="59" t="s">
        <v>852</v>
      </c>
      <c r="E26" s="31" t="s">
        <v>152</v>
      </c>
      <c r="F26" s="32">
        <v>876</v>
      </c>
      <c r="G26" s="33" t="s">
        <v>32</v>
      </c>
      <c r="H26" s="34" t="s">
        <v>33</v>
      </c>
      <c r="I26" s="27">
        <v>71156000003</v>
      </c>
      <c r="J26" s="63" t="s">
        <v>48</v>
      </c>
      <c r="K26" s="37">
        <v>429600</v>
      </c>
      <c r="L26" s="35">
        <v>45505</v>
      </c>
      <c r="M26" s="35">
        <v>45657</v>
      </c>
      <c r="N26" s="36" t="s">
        <v>63</v>
      </c>
      <c r="O26" s="27" t="s">
        <v>163</v>
      </c>
      <c r="P26" s="23" t="s">
        <v>51</v>
      </c>
    </row>
    <row r="27" spans="1:16" s="28" customFormat="1" ht="63.75">
      <c r="A27" s="12">
        <v>19</v>
      </c>
      <c r="B27" s="31" t="s">
        <v>155</v>
      </c>
      <c r="C27" s="31" t="s">
        <v>155</v>
      </c>
      <c r="D27" s="59" t="s">
        <v>846</v>
      </c>
      <c r="E27" s="31" t="s">
        <v>152</v>
      </c>
      <c r="F27" s="32">
        <v>876</v>
      </c>
      <c r="G27" s="33" t="s">
        <v>32</v>
      </c>
      <c r="H27" s="34" t="s">
        <v>33</v>
      </c>
      <c r="I27" s="27">
        <v>71156000003</v>
      </c>
      <c r="J27" s="63" t="s">
        <v>48</v>
      </c>
      <c r="K27" s="37">
        <v>28800000</v>
      </c>
      <c r="L27" s="35">
        <v>45505</v>
      </c>
      <c r="M27" s="35">
        <v>45657</v>
      </c>
      <c r="N27" s="36" t="s">
        <v>63</v>
      </c>
      <c r="O27" s="27" t="s">
        <v>163</v>
      </c>
      <c r="P27" s="23" t="s">
        <v>51</v>
      </c>
    </row>
    <row r="28" spans="1:16" ht="65.25" customHeight="1">
      <c r="A28" s="12">
        <v>20</v>
      </c>
      <c r="B28" s="31" t="s">
        <v>155</v>
      </c>
      <c r="C28" s="31" t="s">
        <v>155</v>
      </c>
      <c r="D28" s="59" t="s">
        <v>847</v>
      </c>
      <c r="E28" s="31" t="s">
        <v>152</v>
      </c>
      <c r="F28" s="32">
        <v>876</v>
      </c>
      <c r="G28" s="33" t="s">
        <v>32</v>
      </c>
      <c r="H28" s="34" t="s">
        <v>33</v>
      </c>
      <c r="I28" s="27">
        <v>71156000003</v>
      </c>
      <c r="J28" s="63" t="s">
        <v>48</v>
      </c>
      <c r="K28" s="37">
        <v>18000000</v>
      </c>
      <c r="L28" s="35">
        <v>45505</v>
      </c>
      <c r="M28" s="35">
        <v>45657</v>
      </c>
      <c r="N28" s="36" t="s">
        <v>63</v>
      </c>
      <c r="O28" s="27" t="s">
        <v>163</v>
      </c>
      <c r="P28" s="23" t="s">
        <v>51</v>
      </c>
    </row>
    <row r="29" spans="1:16" ht="89.25">
      <c r="A29" s="12">
        <v>21</v>
      </c>
      <c r="B29" s="31" t="s">
        <v>155</v>
      </c>
      <c r="C29" s="31" t="s">
        <v>155</v>
      </c>
      <c r="D29" s="59" t="s">
        <v>849</v>
      </c>
      <c r="E29" s="31" t="s">
        <v>152</v>
      </c>
      <c r="F29" s="32">
        <v>876</v>
      </c>
      <c r="G29" s="33" t="s">
        <v>32</v>
      </c>
      <c r="H29" s="34" t="s">
        <v>33</v>
      </c>
      <c r="I29" s="27">
        <v>71156000003</v>
      </c>
      <c r="J29" s="63" t="s">
        <v>48</v>
      </c>
      <c r="K29" s="37">
        <v>9600000</v>
      </c>
      <c r="L29" s="35">
        <v>45505</v>
      </c>
      <c r="M29" s="35">
        <v>45657</v>
      </c>
      <c r="N29" s="36" t="s">
        <v>63</v>
      </c>
      <c r="O29" s="27" t="s">
        <v>163</v>
      </c>
      <c r="P29" s="23" t="s">
        <v>51</v>
      </c>
    </row>
    <row r="30" spans="1:16" ht="63.75">
      <c r="A30" s="12">
        <v>22</v>
      </c>
      <c r="B30" s="31" t="s">
        <v>155</v>
      </c>
      <c r="C30" s="31" t="s">
        <v>155</v>
      </c>
      <c r="D30" s="59" t="s">
        <v>853</v>
      </c>
      <c r="E30" s="31" t="s">
        <v>152</v>
      </c>
      <c r="F30" s="32">
        <v>876</v>
      </c>
      <c r="G30" s="33" t="s">
        <v>32</v>
      </c>
      <c r="H30" s="34" t="s">
        <v>33</v>
      </c>
      <c r="I30" s="27">
        <v>71156000003</v>
      </c>
      <c r="J30" s="63" t="s">
        <v>48</v>
      </c>
      <c r="K30" s="37">
        <v>360000</v>
      </c>
      <c r="L30" s="35">
        <v>45444</v>
      </c>
      <c r="M30" s="35">
        <v>45657</v>
      </c>
      <c r="N30" s="36" t="s">
        <v>63</v>
      </c>
      <c r="O30" s="27" t="s">
        <v>163</v>
      </c>
      <c r="P30" s="23" t="s">
        <v>51</v>
      </c>
    </row>
    <row r="31" spans="1:16" ht="63.75">
      <c r="A31" s="12">
        <v>23</v>
      </c>
      <c r="B31" s="31" t="s">
        <v>854</v>
      </c>
      <c r="C31" s="31" t="s">
        <v>854</v>
      </c>
      <c r="D31" s="58" t="s">
        <v>855</v>
      </c>
      <c r="E31" s="31" t="s">
        <v>152</v>
      </c>
      <c r="F31" s="32">
        <v>876</v>
      </c>
      <c r="G31" s="33" t="s">
        <v>32</v>
      </c>
      <c r="H31" s="34" t="s">
        <v>33</v>
      </c>
      <c r="I31" s="27">
        <v>71156000003</v>
      </c>
      <c r="J31" s="63" t="s">
        <v>48</v>
      </c>
      <c r="K31" s="37">
        <v>19199505.336</v>
      </c>
      <c r="L31" s="35">
        <v>45536</v>
      </c>
      <c r="M31" s="35">
        <v>45627</v>
      </c>
      <c r="N31" s="36" t="s">
        <v>63</v>
      </c>
      <c r="O31" s="27" t="s">
        <v>163</v>
      </c>
      <c r="P31" s="23" t="s">
        <v>51</v>
      </c>
    </row>
    <row r="32" spans="1:16" ht="63.75">
      <c r="A32" s="12">
        <v>24</v>
      </c>
      <c r="B32" s="31" t="s">
        <v>362</v>
      </c>
      <c r="C32" s="31" t="s">
        <v>856</v>
      </c>
      <c r="D32" s="58" t="s">
        <v>857</v>
      </c>
      <c r="E32" s="31" t="s">
        <v>152</v>
      </c>
      <c r="F32" s="32">
        <v>876</v>
      </c>
      <c r="G32" s="33" t="s">
        <v>32</v>
      </c>
      <c r="H32" s="34" t="s">
        <v>33</v>
      </c>
      <c r="I32" s="27">
        <v>71156000003</v>
      </c>
      <c r="J32" s="63" t="s">
        <v>48</v>
      </c>
      <c r="K32" s="37">
        <v>25412123.52</v>
      </c>
      <c r="L32" s="35">
        <v>45566</v>
      </c>
      <c r="M32" s="35">
        <v>45627</v>
      </c>
      <c r="N32" s="36" t="s">
        <v>63</v>
      </c>
      <c r="O32" s="27" t="s">
        <v>163</v>
      </c>
      <c r="P32" s="23" t="s">
        <v>51</v>
      </c>
    </row>
    <row r="33" spans="1:16" ht="38.25">
      <c r="A33" s="12">
        <v>25</v>
      </c>
      <c r="B33" s="24" t="s">
        <v>806</v>
      </c>
      <c r="C33" s="25" t="s">
        <v>807</v>
      </c>
      <c r="D33" s="24" t="s">
        <v>858</v>
      </c>
      <c r="E33" s="24" t="s">
        <v>142</v>
      </c>
      <c r="F33" s="24">
        <v>876</v>
      </c>
      <c r="G33" s="24" t="s">
        <v>45</v>
      </c>
      <c r="H33" s="66">
        <v>1</v>
      </c>
      <c r="I33" s="24">
        <v>45277592000</v>
      </c>
      <c r="J33" s="24" t="s">
        <v>170</v>
      </c>
      <c r="K33" s="67">
        <v>2150000</v>
      </c>
      <c r="L33" s="57">
        <v>45292</v>
      </c>
      <c r="M33" s="57">
        <v>45627</v>
      </c>
      <c r="N33" s="24" t="s">
        <v>149</v>
      </c>
      <c r="O33" s="24" t="s">
        <v>70</v>
      </c>
      <c r="P33" s="26" t="s">
        <v>47</v>
      </c>
    </row>
    <row r="34" spans="1:16" ht="38.25">
      <c r="A34" s="12">
        <v>26</v>
      </c>
      <c r="B34" s="24" t="s">
        <v>806</v>
      </c>
      <c r="C34" s="25" t="s">
        <v>807</v>
      </c>
      <c r="D34" s="24" t="s">
        <v>859</v>
      </c>
      <c r="E34" s="24" t="s">
        <v>142</v>
      </c>
      <c r="F34" s="24">
        <v>876</v>
      </c>
      <c r="G34" s="24" t="s">
        <v>45</v>
      </c>
      <c r="H34" s="66">
        <v>1</v>
      </c>
      <c r="I34" s="24">
        <v>45277592000</v>
      </c>
      <c r="J34" s="24" t="s">
        <v>170</v>
      </c>
      <c r="K34" s="67">
        <v>650000</v>
      </c>
      <c r="L34" s="57">
        <v>45292</v>
      </c>
      <c r="M34" s="57">
        <v>45627</v>
      </c>
      <c r="N34" s="24" t="s">
        <v>149</v>
      </c>
      <c r="O34" s="24" t="s">
        <v>70</v>
      </c>
      <c r="P34" s="26" t="s">
        <v>47</v>
      </c>
    </row>
    <row r="35" spans="1:16" ht="51">
      <c r="A35" s="12">
        <v>27</v>
      </c>
      <c r="B35" s="24" t="s">
        <v>860</v>
      </c>
      <c r="C35" s="24" t="s">
        <v>861</v>
      </c>
      <c r="D35" s="24" t="s">
        <v>862</v>
      </c>
      <c r="E35" s="24" t="s">
        <v>142</v>
      </c>
      <c r="F35" s="24">
        <v>876</v>
      </c>
      <c r="G35" s="24" t="s">
        <v>45</v>
      </c>
      <c r="H35" s="66">
        <v>1</v>
      </c>
      <c r="I35" s="24">
        <v>45277592000</v>
      </c>
      <c r="J35" s="24" t="s">
        <v>170</v>
      </c>
      <c r="K35" s="67">
        <f>1200000*1.2</f>
        <v>1440000</v>
      </c>
      <c r="L35" s="57">
        <v>45444</v>
      </c>
      <c r="M35" s="57">
        <v>45627</v>
      </c>
      <c r="N35" s="24" t="s">
        <v>63</v>
      </c>
      <c r="O35" s="24" t="s">
        <v>71</v>
      </c>
      <c r="P35" s="26" t="s">
        <v>47</v>
      </c>
    </row>
    <row r="36" spans="1:16" ht="51">
      <c r="A36" s="12">
        <v>28</v>
      </c>
      <c r="B36" s="24" t="s">
        <v>860</v>
      </c>
      <c r="C36" s="24" t="s">
        <v>861</v>
      </c>
      <c r="D36" s="24" t="s">
        <v>863</v>
      </c>
      <c r="E36" s="24" t="s">
        <v>142</v>
      </c>
      <c r="F36" s="24">
        <v>876</v>
      </c>
      <c r="G36" s="24" t="s">
        <v>45</v>
      </c>
      <c r="H36" s="66">
        <v>1</v>
      </c>
      <c r="I36" s="24">
        <v>45277592000</v>
      </c>
      <c r="J36" s="24" t="s">
        <v>170</v>
      </c>
      <c r="K36" s="67">
        <f>1200000*1.2</f>
        <v>1440000</v>
      </c>
      <c r="L36" s="57">
        <v>45352</v>
      </c>
      <c r="M36" s="57">
        <v>45627</v>
      </c>
      <c r="N36" s="24" t="s">
        <v>63</v>
      </c>
      <c r="O36" s="24" t="s">
        <v>71</v>
      </c>
      <c r="P36" s="26" t="s">
        <v>47</v>
      </c>
    </row>
    <row r="37" spans="1:16" ht="63.75">
      <c r="A37" s="12">
        <v>29</v>
      </c>
      <c r="B37" s="24" t="s">
        <v>141</v>
      </c>
      <c r="C37" s="24" t="s">
        <v>864</v>
      </c>
      <c r="D37" s="24" t="s">
        <v>865</v>
      </c>
      <c r="E37" s="24" t="s">
        <v>866</v>
      </c>
      <c r="F37" s="24">
        <v>796</v>
      </c>
      <c r="G37" s="24" t="s">
        <v>867</v>
      </c>
      <c r="H37" s="66">
        <v>1</v>
      </c>
      <c r="I37" s="24">
        <v>45277592000</v>
      </c>
      <c r="J37" s="24" t="s">
        <v>170</v>
      </c>
      <c r="K37" s="67">
        <f>7000000*1.2</f>
        <v>8400000</v>
      </c>
      <c r="L37" s="57">
        <v>45323</v>
      </c>
      <c r="M37" s="57">
        <v>45597</v>
      </c>
      <c r="N37" s="24" t="s">
        <v>74</v>
      </c>
      <c r="O37" s="24" t="s">
        <v>70</v>
      </c>
      <c r="P37" s="26" t="s">
        <v>47</v>
      </c>
    </row>
    <row r="38" spans="1:16" ht="63.75">
      <c r="A38" s="12">
        <v>30</v>
      </c>
      <c r="B38" s="24" t="s">
        <v>667</v>
      </c>
      <c r="C38" s="24" t="s">
        <v>693</v>
      </c>
      <c r="D38" s="24" t="s">
        <v>868</v>
      </c>
      <c r="E38" s="24" t="s">
        <v>866</v>
      </c>
      <c r="F38" s="24">
        <v>796</v>
      </c>
      <c r="G38" s="24" t="s">
        <v>867</v>
      </c>
      <c r="H38" s="66">
        <v>1</v>
      </c>
      <c r="I38" s="24">
        <v>45277592000</v>
      </c>
      <c r="J38" s="24" t="s">
        <v>170</v>
      </c>
      <c r="K38" s="67">
        <f>5000000*1.2</f>
        <v>6000000</v>
      </c>
      <c r="L38" s="57">
        <v>45323</v>
      </c>
      <c r="M38" s="57">
        <v>45474</v>
      </c>
      <c r="N38" s="24" t="s">
        <v>74</v>
      </c>
      <c r="O38" s="24" t="s">
        <v>70</v>
      </c>
      <c r="P38" s="40" t="s">
        <v>47</v>
      </c>
    </row>
    <row r="39" spans="1:16" ht="63.75">
      <c r="A39" s="12">
        <v>31</v>
      </c>
      <c r="B39" s="24" t="s">
        <v>141</v>
      </c>
      <c r="C39" s="24" t="s">
        <v>869</v>
      </c>
      <c r="D39" s="24" t="s">
        <v>870</v>
      </c>
      <c r="E39" s="24" t="s">
        <v>866</v>
      </c>
      <c r="F39" s="24">
        <v>796</v>
      </c>
      <c r="G39" s="24" t="s">
        <v>867</v>
      </c>
      <c r="H39" s="66">
        <v>1</v>
      </c>
      <c r="I39" s="24">
        <v>45277592000</v>
      </c>
      <c r="J39" s="24" t="s">
        <v>170</v>
      </c>
      <c r="K39" s="67">
        <f>7649556.72*1.2</f>
        <v>9179468.064</v>
      </c>
      <c r="L39" s="57">
        <v>45323</v>
      </c>
      <c r="M39" s="57">
        <v>45536</v>
      </c>
      <c r="N39" s="24" t="s">
        <v>74</v>
      </c>
      <c r="O39" s="24" t="s">
        <v>70</v>
      </c>
      <c r="P39" s="40" t="s">
        <v>47</v>
      </c>
    </row>
    <row r="40" spans="1:16" ht="38.25">
      <c r="A40" s="12">
        <v>32</v>
      </c>
      <c r="B40" s="24" t="s">
        <v>871</v>
      </c>
      <c r="C40" s="24" t="s">
        <v>872</v>
      </c>
      <c r="D40" s="24" t="s">
        <v>873</v>
      </c>
      <c r="E40" s="24" t="s">
        <v>142</v>
      </c>
      <c r="F40" s="24">
        <v>839</v>
      </c>
      <c r="G40" s="24" t="s">
        <v>123</v>
      </c>
      <c r="H40" s="66" t="s">
        <v>23</v>
      </c>
      <c r="I40" s="24">
        <v>45277592000</v>
      </c>
      <c r="J40" s="24" t="s">
        <v>170</v>
      </c>
      <c r="K40" s="54">
        <f>14797320*1.2</f>
        <v>17756784</v>
      </c>
      <c r="L40" s="57">
        <v>45444</v>
      </c>
      <c r="M40" s="57">
        <v>45536</v>
      </c>
      <c r="N40" s="24" t="s">
        <v>27</v>
      </c>
      <c r="O40" s="24" t="s">
        <v>71</v>
      </c>
      <c r="P40" s="40" t="s">
        <v>47</v>
      </c>
    </row>
    <row r="41" spans="1:16" ht="38.25">
      <c r="A41" s="12">
        <v>33</v>
      </c>
      <c r="B41" s="24" t="s">
        <v>874</v>
      </c>
      <c r="C41" s="24" t="s">
        <v>875</v>
      </c>
      <c r="D41" s="24" t="s">
        <v>876</v>
      </c>
      <c r="E41" s="24" t="s">
        <v>142</v>
      </c>
      <c r="F41" s="24">
        <v>839</v>
      </c>
      <c r="G41" s="24" t="s">
        <v>123</v>
      </c>
      <c r="H41" s="66" t="s">
        <v>23</v>
      </c>
      <c r="I41" s="24">
        <v>45277592000</v>
      </c>
      <c r="J41" s="24" t="s">
        <v>170</v>
      </c>
      <c r="K41" s="54">
        <f>13460000*1.2</f>
        <v>16152000</v>
      </c>
      <c r="L41" s="57">
        <v>45444</v>
      </c>
      <c r="M41" s="57">
        <v>45536</v>
      </c>
      <c r="N41" s="24" t="s">
        <v>86</v>
      </c>
      <c r="O41" s="24" t="s">
        <v>71</v>
      </c>
      <c r="P41" s="40" t="s">
        <v>47</v>
      </c>
    </row>
    <row r="42" spans="1:16" ht="51">
      <c r="A42" s="12">
        <v>34</v>
      </c>
      <c r="B42" s="24" t="s">
        <v>809</v>
      </c>
      <c r="C42" s="24" t="s">
        <v>877</v>
      </c>
      <c r="D42" s="24" t="s">
        <v>878</v>
      </c>
      <c r="E42" s="24" t="s">
        <v>142</v>
      </c>
      <c r="F42" s="24">
        <v>839</v>
      </c>
      <c r="G42" s="24" t="s">
        <v>123</v>
      </c>
      <c r="H42" s="66">
        <v>1</v>
      </c>
      <c r="I42" s="24">
        <v>45277592000</v>
      </c>
      <c r="J42" s="24" t="s">
        <v>170</v>
      </c>
      <c r="K42" s="54">
        <v>15000000</v>
      </c>
      <c r="L42" s="57">
        <v>45292</v>
      </c>
      <c r="M42" s="57">
        <v>45656</v>
      </c>
      <c r="N42" s="24" t="s">
        <v>74</v>
      </c>
      <c r="O42" s="24" t="s">
        <v>70</v>
      </c>
      <c r="P42" s="40" t="s">
        <v>47</v>
      </c>
    </row>
    <row r="43" spans="1:16" ht="51">
      <c r="A43" s="12">
        <v>35</v>
      </c>
      <c r="B43" s="24" t="s">
        <v>809</v>
      </c>
      <c r="C43" s="24" t="s">
        <v>877</v>
      </c>
      <c r="D43" s="24" t="s">
        <v>878</v>
      </c>
      <c r="E43" s="24" t="s">
        <v>142</v>
      </c>
      <c r="F43" s="24">
        <v>839</v>
      </c>
      <c r="G43" s="24" t="s">
        <v>123</v>
      </c>
      <c r="H43" s="66">
        <v>1</v>
      </c>
      <c r="I43" s="24">
        <v>45277592000</v>
      </c>
      <c r="J43" s="24" t="s">
        <v>170</v>
      </c>
      <c r="K43" s="54">
        <v>10000000</v>
      </c>
      <c r="L43" s="57">
        <v>45505</v>
      </c>
      <c r="M43" s="57">
        <v>45565</v>
      </c>
      <c r="N43" s="24" t="s">
        <v>74</v>
      </c>
      <c r="O43" s="24" t="s">
        <v>70</v>
      </c>
      <c r="P43" s="40" t="s">
        <v>47</v>
      </c>
    </row>
    <row r="44" spans="1:16" ht="76.5">
      <c r="A44" s="12">
        <v>36</v>
      </c>
      <c r="B44" s="24" t="s">
        <v>879</v>
      </c>
      <c r="C44" s="24" t="s">
        <v>880</v>
      </c>
      <c r="D44" s="24" t="s">
        <v>882</v>
      </c>
      <c r="E44" s="24" t="s">
        <v>142</v>
      </c>
      <c r="F44" s="64">
        <v>876</v>
      </c>
      <c r="G44" s="38" t="s">
        <v>45</v>
      </c>
      <c r="H44" s="64">
        <v>1</v>
      </c>
      <c r="I44" s="24" t="s">
        <v>881</v>
      </c>
      <c r="J44" s="24" t="s">
        <v>171</v>
      </c>
      <c r="K44" s="54">
        <v>32518920.0024</v>
      </c>
      <c r="L44" s="57">
        <v>45323</v>
      </c>
      <c r="M44" s="57">
        <v>45657</v>
      </c>
      <c r="N44" s="24" t="s">
        <v>63</v>
      </c>
      <c r="O44" s="24" t="s">
        <v>34</v>
      </c>
      <c r="P44" s="40" t="s">
        <v>47</v>
      </c>
    </row>
    <row r="45" spans="1:16" ht="51">
      <c r="A45" s="12">
        <v>37</v>
      </c>
      <c r="B45" s="24" t="s">
        <v>879</v>
      </c>
      <c r="C45" s="24" t="s">
        <v>880</v>
      </c>
      <c r="D45" s="24" t="s">
        <v>883</v>
      </c>
      <c r="E45" s="24" t="s">
        <v>142</v>
      </c>
      <c r="F45" s="64">
        <v>876</v>
      </c>
      <c r="G45" s="38" t="s">
        <v>45</v>
      </c>
      <c r="H45" s="64">
        <v>1</v>
      </c>
      <c r="I45" s="24" t="s">
        <v>881</v>
      </c>
      <c r="J45" s="24" t="s">
        <v>171</v>
      </c>
      <c r="K45" s="54">
        <f>11470000*1.2</f>
        <v>13764000</v>
      </c>
      <c r="L45" s="57">
        <v>45352</v>
      </c>
      <c r="M45" s="57">
        <v>45657</v>
      </c>
      <c r="N45" s="24" t="s">
        <v>63</v>
      </c>
      <c r="O45" s="24" t="s">
        <v>34</v>
      </c>
      <c r="P45" s="40" t="s">
        <v>47</v>
      </c>
    </row>
    <row r="46" spans="1:16" ht="51">
      <c r="A46" s="12">
        <v>38</v>
      </c>
      <c r="B46" s="24" t="s">
        <v>879</v>
      </c>
      <c r="C46" s="24" t="s">
        <v>880</v>
      </c>
      <c r="D46" s="24" t="s">
        <v>884</v>
      </c>
      <c r="E46" s="24" t="s">
        <v>142</v>
      </c>
      <c r="F46" s="64">
        <v>876</v>
      </c>
      <c r="G46" s="24" t="s">
        <v>45</v>
      </c>
      <c r="H46" s="64">
        <v>1</v>
      </c>
      <c r="I46" s="24" t="s">
        <v>881</v>
      </c>
      <c r="J46" s="24" t="s">
        <v>171</v>
      </c>
      <c r="K46" s="54">
        <f>12345000*1.2</f>
        <v>14814000</v>
      </c>
      <c r="L46" s="57">
        <v>45323</v>
      </c>
      <c r="M46" s="57">
        <v>45657</v>
      </c>
      <c r="N46" s="24" t="s">
        <v>63</v>
      </c>
      <c r="O46" s="24" t="s">
        <v>34</v>
      </c>
      <c r="P46" s="40" t="s">
        <v>47</v>
      </c>
    </row>
    <row r="47" spans="1:16" ht="51">
      <c r="A47" s="12">
        <v>39</v>
      </c>
      <c r="B47" s="24" t="s">
        <v>810</v>
      </c>
      <c r="C47" s="24" t="s">
        <v>811</v>
      </c>
      <c r="D47" s="24" t="s">
        <v>885</v>
      </c>
      <c r="E47" s="24" t="s">
        <v>142</v>
      </c>
      <c r="F47" s="64">
        <v>876</v>
      </c>
      <c r="G47" s="24" t="s">
        <v>45</v>
      </c>
      <c r="H47" s="64">
        <v>1</v>
      </c>
      <c r="I47" s="24">
        <v>45277592000</v>
      </c>
      <c r="J47" s="24" t="s">
        <v>170</v>
      </c>
      <c r="K47" s="54">
        <f>4784000*1.2</f>
        <v>5740800</v>
      </c>
      <c r="L47" s="57">
        <v>45292</v>
      </c>
      <c r="M47" s="57">
        <v>45595</v>
      </c>
      <c r="N47" s="24" t="s">
        <v>63</v>
      </c>
      <c r="O47" s="24" t="s">
        <v>34</v>
      </c>
      <c r="P47" s="40" t="s">
        <v>47</v>
      </c>
    </row>
    <row r="48" spans="1:16" ht="89.25">
      <c r="A48" s="12">
        <v>40</v>
      </c>
      <c r="B48" s="24" t="s">
        <v>810</v>
      </c>
      <c r="C48" s="24" t="s">
        <v>811</v>
      </c>
      <c r="D48" s="24" t="s">
        <v>886</v>
      </c>
      <c r="E48" s="24" t="s">
        <v>142</v>
      </c>
      <c r="F48" s="64">
        <v>876</v>
      </c>
      <c r="G48" s="24" t="s">
        <v>45</v>
      </c>
      <c r="H48" s="64">
        <v>1</v>
      </c>
      <c r="I48" s="24">
        <v>45277592000</v>
      </c>
      <c r="J48" s="24" t="s">
        <v>170</v>
      </c>
      <c r="K48" s="54">
        <f>15339555*1.2</f>
        <v>18407466</v>
      </c>
      <c r="L48" s="57">
        <v>45323</v>
      </c>
      <c r="M48" s="57">
        <v>45626</v>
      </c>
      <c r="N48" s="24" t="s">
        <v>63</v>
      </c>
      <c r="O48" s="24" t="s">
        <v>34</v>
      </c>
      <c r="P48" s="40" t="s">
        <v>47</v>
      </c>
    </row>
    <row r="49" spans="1:16" ht="51">
      <c r="A49" s="12">
        <v>41</v>
      </c>
      <c r="B49" s="68" t="s">
        <v>806</v>
      </c>
      <c r="C49" s="68" t="s">
        <v>887</v>
      </c>
      <c r="D49" s="68" t="s">
        <v>888</v>
      </c>
      <c r="E49" s="68" t="s">
        <v>142</v>
      </c>
      <c r="F49" s="68">
        <v>876</v>
      </c>
      <c r="G49" s="68" t="s">
        <v>45</v>
      </c>
      <c r="H49" s="68">
        <v>1</v>
      </c>
      <c r="I49" s="68">
        <v>45277592000</v>
      </c>
      <c r="J49" s="68" t="s">
        <v>170</v>
      </c>
      <c r="K49" s="69">
        <v>7812500</v>
      </c>
      <c r="L49" s="57">
        <v>45292</v>
      </c>
      <c r="M49" s="57">
        <v>46357</v>
      </c>
      <c r="N49" s="68" t="s">
        <v>63</v>
      </c>
      <c r="O49" s="68" t="s">
        <v>34</v>
      </c>
      <c r="P49" s="40" t="s">
        <v>47</v>
      </c>
    </row>
    <row r="50" spans="1:16" ht="76.5">
      <c r="A50" s="12">
        <v>42</v>
      </c>
      <c r="B50" s="89" t="s">
        <v>714</v>
      </c>
      <c r="C50" s="180" t="s">
        <v>715</v>
      </c>
      <c r="D50" s="70" t="s">
        <v>889</v>
      </c>
      <c r="E50" s="70" t="s">
        <v>890</v>
      </c>
      <c r="F50" s="29">
        <v>876</v>
      </c>
      <c r="G50" s="29" t="s">
        <v>45</v>
      </c>
      <c r="H50" s="29">
        <v>1</v>
      </c>
      <c r="I50" s="12" t="s">
        <v>55</v>
      </c>
      <c r="J50" s="29" t="s">
        <v>46</v>
      </c>
      <c r="K50" s="71">
        <v>5500000</v>
      </c>
      <c r="L50" s="42">
        <v>45323</v>
      </c>
      <c r="M50" s="42">
        <v>45657</v>
      </c>
      <c r="N50" s="29" t="s">
        <v>52</v>
      </c>
      <c r="O50" s="29" t="s">
        <v>34</v>
      </c>
      <c r="P50" s="65" t="s">
        <v>42</v>
      </c>
    </row>
    <row r="51" spans="1:16" ht="25.5">
      <c r="A51" s="12">
        <v>43</v>
      </c>
      <c r="B51" s="53" t="s">
        <v>403</v>
      </c>
      <c r="C51" s="53" t="s">
        <v>404</v>
      </c>
      <c r="D51" s="70" t="s">
        <v>891</v>
      </c>
      <c r="E51" s="68" t="s">
        <v>142</v>
      </c>
      <c r="F51" s="29">
        <v>796</v>
      </c>
      <c r="G51" s="29" t="s">
        <v>64</v>
      </c>
      <c r="H51" s="29">
        <v>1</v>
      </c>
      <c r="I51" s="12" t="s">
        <v>55</v>
      </c>
      <c r="J51" s="29" t="s">
        <v>46</v>
      </c>
      <c r="K51" s="71">
        <v>6539000</v>
      </c>
      <c r="L51" s="42">
        <v>45536</v>
      </c>
      <c r="M51" s="42">
        <v>45597</v>
      </c>
      <c r="N51" s="42" t="s">
        <v>52</v>
      </c>
      <c r="O51" s="29" t="s">
        <v>34</v>
      </c>
      <c r="P51" s="65" t="s">
        <v>42</v>
      </c>
    </row>
    <row r="52" spans="1:16" ht="25.5">
      <c r="A52" s="12">
        <v>44</v>
      </c>
      <c r="B52" s="24" t="s">
        <v>874</v>
      </c>
      <c r="C52" s="24" t="s">
        <v>875</v>
      </c>
      <c r="D52" s="70" t="s">
        <v>892</v>
      </c>
      <c r="E52" s="68" t="s">
        <v>142</v>
      </c>
      <c r="F52" s="29">
        <v>796</v>
      </c>
      <c r="G52" s="29" t="s">
        <v>64</v>
      </c>
      <c r="H52" s="29">
        <v>50</v>
      </c>
      <c r="I52" s="12" t="s">
        <v>55</v>
      </c>
      <c r="J52" s="29" t="s">
        <v>46</v>
      </c>
      <c r="K52" s="71">
        <v>1363500</v>
      </c>
      <c r="L52" s="42">
        <v>45383</v>
      </c>
      <c r="M52" s="42">
        <v>45566</v>
      </c>
      <c r="N52" s="42" t="s">
        <v>52</v>
      </c>
      <c r="O52" s="29" t="s">
        <v>34</v>
      </c>
      <c r="P52" s="65" t="s">
        <v>42</v>
      </c>
    </row>
    <row r="53" spans="1:16" ht="25.5">
      <c r="A53" s="12">
        <v>45</v>
      </c>
      <c r="B53" s="24" t="s">
        <v>874</v>
      </c>
      <c r="C53" s="24" t="s">
        <v>875</v>
      </c>
      <c r="D53" s="70" t="s">
        <v>893</v>
      </c>
      <c r="E53" s="68" t="s">
        <v>142</v>
      </c>
      <c r="F53" s="29">
        <v>797</v>
      </c>
      <c r="G53" s="29" t="s">
        <v>64</v>
      </c>
      <c r="H53" s="29">
        <v>50</v>
      </c>
      <c r="I53" s="12" t="s">
        <v>55</v>
      </c>
      <c r="J53" s="29" t="s">
        <v>46</v>
      </c>
      <c r="K53" s="71">
        <v>1583333.33</v>
      </c>
      <c r="L53" s="42">
        <v>45383</v>
      </c>
      <c r="M53" s="42">
        <v>45566</v>
      </c>
      <c r="N53" s="42" t="s">
        <v>52</v>
      </c>
      <c r="O53" s="29" t="s">
        <v>34</v>
      </c>
      <c r="P53" s="65" t="s">
        <v>42</v>
      </c>
    </row>
    <row r="54" spans="1:16" ht="25.5">
      <c r="A54" s="12">
        <v>46</v>
      </c>
      <c r="B54" s="24" t="s">
        <v>874</v>
      </c>
      <c r="C54" s="24" t="s">
        <v>875</v>
      </c>
      <c r="D54" s="70" t="s">
        <v>173</v>
      </c>
      <c r="E54" s="68" t="s">
        <v>142</v>
      </c>
      <c r="F54" s="29">
        <v>796</v>
      </c>
      <c r="G54" s="29" t="s">
        <v>64</v>
      </c>
      <c r="H54" s="29">
        <v>20</v>
      </c>
      <c r="I54" s="12" t="s">
        <v>55</v>
      </c>
      <c r="J54" s="29" t="s">
        <v>46</v>
      </c>
      <c r="K54" s="71">
        <v>3791133.33</v>
      </c>
      <c r="L54" s="42">
        <v>45383</v>
      </c>
      <c r="M54" s="42">
        <v>45566</v>
      </c>
      <c r="N54" s="42" t="s">
        <v>52</v>
      </c>
      <c r="O54" s="29" t="s">
        <v>34</v>
      </c>
      <c r="P54" s="65" t="s">
        <v>42</v>
      </c>
    </row>
    <row r="55" spans="1:16" ht="25.5">
      <c r="A55" s="12">
        <v>47</v>
      </c>
      <c r="B55" s="24" t="s">
        <v>874</v>
      </c>
      <c r="C55" s="24" t="s">
        <v>875</v>
      </c>
      <c r="D55" s="70" t="s">
        <v>894</v>
      </c>
      <c r="E55" s="68" t="s">
        <v>142</v>
      </c>
      <c r="F55" s="29">
        <v>796</v>
      </c>
      <c r="G55" s="29" t="s">
        <v>64</v>
      </c>
      <c r="H55" s="29">
        <v>30</v>
      </c>
      <c r="I55" s="12" t="s">
        <v>55</v>
      </c>
      <c r="J55" s="29" t="s">
        <v>46</v>
      </c>
      <c r="K55" s="71">
        <v>7750000</v>
      </c>
      <c r="L55" s="42">
        <v>45383</v>
      </c>
      <c r="M55" s="42">
        <v>45566</v>
      </c>
      <c r="N55" s="42" t="s">
        <v>52</v>
      </c>
      <c r="O55" s="29" t="s">
        <v>34</v>
      </c>
      <c r="P55" s="65" t="s">
        <v>42</v>
      </c>
    </row>
    <row r="56" spans="1:16" ht="63.75">
      <c r="A56" s="12">
        <v>48</v>
      </c>
      <c r="B56" s="12" t="s">
        <v>895</v>
      </c>
      <c r="C56" s="12" t="s">
        <v>896</v>
      </c>
      <c r="D56" s="12" t="s">
        <v>897</v>
      </c>
      <c r="E56" s="12" t="s">
        <v>898</v>
      </c>
      <c r="F56" s="12">
        <v>839</v>
      </c>
      <c r="G56" s="12" t="s">
        <v>45</v>
      </c>
      <c r="H56" s="192">
        <v>1</v>
      </c>
      <c r="I56" s="24" t="s">
        <v>899</v>
      </c>
      <c r="J56" s="12" t="s">
        <v>177</v>
      </c>
      <c r="K56" s="193">
        <v>8081263</v>
      </c>
      <c r="L56" s="43">
        <v>45292</v>
      </c>
      <c r="M56" s="43">
        <v>45323</v>
      </c>
      <c r="N56" s="12" t="s">
        <v>149</v>
      </c>
      <c r="O56" s="12" t="s">
        <v>31</v>
      </c>
      <c r="P56" s="65" t="s">
        <v>907</v>
      </c>
    </row>
    <row r="57" spans="1:16" ht="102">
      <c r="A57" s="12">
        <v>49</v>
      </c>
      <c r="B57" s="12" t="s">
        <v>593</v>
      </c>
      <c r="C57" s="12" t="s">
        <v>901</v>
      </c>
      <c r="D57" s="12" t="s">
        <v>904</v>
      </c>
      <c r="E57" s="12" t="s">
        <v>902</v>
      </c>
      <c r="F57" s="12">
        <v>839</v>
      </c>
      <c r="G57" s="12" t="s">
        <v>45</v>
      </c>
      <c r="H57" s="12">
        <v>1</v>
      </c>
      <c r="I57" s="24" t="s">
        <v>731</v>
      </c>
      <c r="J57" s="12" t="s">
        <v>46</v>
      </c>
      <c r="K57" s="193">
        <v>71152300</v>
      </c>
      <c r="L57" s="43">
        <v>45301</v>
      </c>
      <c r="M57" s="43">
        <v>45656</v>
      </c>
      <c r="N57" s="12" t="s">
        <v>63</v>
      </c>
      <c r="O57" s="12" t="s">
        <v>71</v>
      </c>
      <c r="P57" s="65" t="s">
        <v>907</v>
      </c>
    </row>
    <row r="58" spans="1:16" ht="114.75">
      <c r="A58" s="12">
        <v>50</v>
      </c>
      <c r="B58" s="24" t="s">
        <v>593</v>
      </c>
      <c r="C58" s="24" t="s">
        <v>901</v>
      </c>
      <c r="D58" s="12" t="s">
        <v>905</v>
      </c>
      <c r="E58" s="12" t="s">
        <v>902</v>
      </c>
      <c r="F58" s="12">
        <v>839</v>
      </c>
      <c r="G58" s="12" t="s">
        <v>45</v>
      </c>
      <c r="H58" s="12">
        <v>1</v>
      </c>
      <c r="I58" s="24" t="s">
        <v>731</v>
      </c>
      <c r="J58" s="12" t="s">
        <v>46</v>
      </c>
      <c r="K58" s="193">
        <v>24929227</v>
      </c>
      <c r="L58" s="43">
        <v>45301</v>
      </c>
      <c r="M58" s="43">
        <v>45650</v>
      </c>
      <c r="N58" s="12" t="s">
        <v>63</v>
      </c>
      <c r="O58" s="12" t="s">
        <v>71</v>
      </c>
      <c r="P58" s="65" t="s">
        <v>907</v>
      </c>
    </row>
    <row r="59" spans="1:16" ht="63.75">
      <c r="A59" s="12">
        <v>51</v>
      </c>
      <c r="B59" s="24" t="s">
        <v>591</v>
      </c>
      <c r="C59" s="24" t="s">
        <v>592</v>
      </c>
      <c r="D59" s="12" t="s">
        <v>906</v>
      </c>
      <c r="E59" s="12" t="s">
        <v>900</v>
      </c>
      <c r="F59" s="12">
        <v>839</v>
      </c>
      <c r="G59" s="12" t="s">
        <v>45</v>
      </c>
      <c r="H59" s="12">
        <v>1</v>
      </c>
      <c r="I59" s="24" t="s">
        <v>731</v>
      </c>
      <c r="J59" s="12" t="s">
        <v>903</v>
      </c>
      <c r="K59" s="193">
        <v>16800000</v>
      </c>
      <c r="L59" s="43">
        <v>45352</v>
      </c>
      <c r="M59" s="43">
        <v>45690</v>
      </c>
      <c r="N59" s="12" t="s">
        <v>63</v>
      </c>
      <c r="O59" s="12" t="s">
        <v>71</v>
      </c>
      <c r="P59" s="65" t="s">
        <v>907</v>
      </c>
    </row>
  </sheetData>
  <sheetProtection/>
  <autoFilter ref="A8:P26"/>
  <mergeCells count="16">
    <mergeCell ref="A1:O1"/>
    <mergeCell ref="A2:O2"/>
    <mergeCell ref="P5:P7"/>
    <mergeCell ref="A5:A7"/>
    <mergeCell ref="B5:B7"/>
    <mergeCell ref="C5:C7"/>
    <mergeCell ref="D5:M5"/>
    <mergeCell ref="N5:N7"/>
    <mergeCell ref="O5:O6"/>
    <mergeCell ref="D6:D7"/>
    <mergeCell ref="E6:E7"/>
    <mergeCell ref="F6:G6"/>
    <mergeCell ref="H6:H7"/>
    <mergeCell ref="I6:J6"/>
    <mergeCell ref="K6:K7"/>
    <mergeCell ref="L6:M6"/>
  </mergeCells>
  <dataValidations count="1">
    <dataValidation type="list" allowBlank="1" showInputMessage="1" showErrorMessage="1" sqref="O33:O43">
      <formula1>да1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8:C8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Сорокин Андрей Анатольевич</cp:lastModifiedBy>
  <cp:lastPrinted>2017-03-24T11:51:29Z</cp:lastPrinted>
  <dcterms:created xsi:type="dcterms:W3CDTF">2011-01-28T08:18:11Z</dcterms:created>
  <dcterms:modified xsi:type="dcterms:W3CDTF">2024-01-30T16:30:45Z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